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icture choice shortlist" sheetId="1" r:id="rId4"/>
    <sheet state="visible" name="Sheet17" sheetId="2" r:id="rId5"/>
    <sheet state="hidden" name="PSC stims list pre cut (matched" sheetId="3" r:id="rId6"/>
    <sheet state="visible" name="picture choice full list" sheetId="4" r:id="rId7"/>
    <sheet state="visible" name="pic sound congruity stem matche" sheetId="5" r:id="rId8"/>
    <sheet state="hidden" name="three lists spc" sheetId="6" r:id="rId9"/>
    <sheet state="hidden" name="cites" sheetId="7" r:id="rId10"/>
    <sheet state="visible" name="percentlist2" sheetId="8" r:id="rId11"/>
    <sheet state="hidden" name="aoasuchdata0.75" sheetId="9" r:id="rId12"/>
  </sheets>
  <definedNames/>
  <calcPr/>
</workbook>
</file>

<file path=xl/sharedStrings.xml><?xml version="1.0" encoding="utf-8"?>
<sst xmlns="http://schemas.openxmlformats.org/spreadsheetml/2006/main" count="11066" uniqueCount="2494">
  <si>
    <t>trial type</t>
  </si>
  <si>
    <t>prime</t>
  </si>
  <si>
    <t>%childes prime</t>
  </si>
  <si>
    <t>correct image</t>
  </si>
  <si>
    <t>distractor</t>
  </si>
  <si>
    <t>target</t>
  </si>
  <si>
    <t>% childes stem</t>
  </si>
  <si>
    <t>stem</t>
  </si>
  <si>
    <t>numbers</t>
  </si>
  <si>
    <t>other options</t>
  </si>
  <si>
    <t>**there are only 15 critical trials because the most frequent/common verbs are restricted by the possible unrelated primes we can match them with</t>
  </si>
  <si>
    <t xml:space="preserve">**I had replaced "jumping" with "hugging" because the images weren't clear enough for "jump," but I don't love it </t>
  </si>
  <si>
    <t>** if we were to add another or replace one, I would replace "hugging" with "climbing" or "crying" which are on the lower end for frequency, or add "playing" which is more difficult to depict but really frequent</t>
  </si>
  <si>
    <t>** I am matching for frequency based on my calculations from CHILDES, but my criteria for inclusion in the list was that the word either have over 0.75 via my rating or that the CDI aoa predictor predicts that 75% would know the word by 30 months.</t>
  </si>
  <si>
    <t>ing/in</t>
  </si>
  <si>
    <t>clapping</t>
  </si>
  <si>
    <t>clap</t>
  </si>
  <si>
    <t>kicking</t>
  </si>
  <si>
    <t>kick</t>
  </si>
  <si>
    <t>dancing</t>
  </si>
  <si>
    <t>dance</t>
  </si>
  <si>
    <t>drawing</t>
  </si>
  <si>
    <t>draw</t>
  </si>
  <si>
    <t>driving</t>
  </si>
  <si>
    <t>drive</t>
  </si>
  <si>
    <t>singing</t>
  </si>
  <si>
    <t>sing</t>
  </si>
  <si>
    <t>running</t>
  </si>
  <si>
    <t>hhh</t>
  </si>
  <si>
    <t>run</t>
  </si>
  <si>
    <t>nnn</t>
  </si>
  <si>
    <t>swimming</t>
  </si>
  <si>
    <t>swim</t>
  </si>
  <si>
    <t>sleeping</t>
  </si>
  <si>
    <t>nh</t>
  </si>
  <si>
    <t>sleep</t>
  </si>
  <si>
    <t>walking</t>
  </si>
  <si>
    <t>walk</t>
  </si>
  <si>
    <t>hugging</t>
  </si>
  <si>
    <t>clean</t>
  </si>
  <si>
    <t>throwing</t>
  </si>
  <si>
    <t>throw</t>
  </si>
  <si>
    <t>talking</t>
  </si>
  <si>
    <t>talk</t>
  </si>
  <si>
    <t>drinking</t>
  </si>
  <si>
    <t>drink</t>
  </si>
  <si>
    <t>reading</t>
  </si>
  <si>
    <t>read</t>
  </si>
  <si>
    <t>unrel Prime</t>
  </si>
  <si>
    <t>crayon</t>
  </si>
  <si>
    <t>tiger</t>
  </si>
  <si>
    <t>hs</t>
  </si>
  <si>
    <t>ccb</t>
  </si>
  <si>
    <t>turtle</t>
  </si>
  <si>
    <t>flower</t>
  </si>
  <si>
    <t>dirty</t>
  </si>
  <si>
    <t>hb</t>
  </si>
  <si>
    <t>ed</t>
  </si>
  <si>
    <t>puppy</t>
  </si>
  <si>
    <t>button</t>
  </si>
  <si>
    <t>gdg</t>
  </si>
  <si>
    <t>cnnc</t>
  </si>
  <si>
    <t>monkey</t>
  </si>
  <si>
    <t>bunny</t>
  </si>
  <si>
    <t>chicken</t>
  </si>
  <si>
    <t>zebra</t>
  </si>
  <si>
    <t>table</t>
  </si>
  <si>
    <t>apple</t>
  </si>
  <si>
    <t>cookie</t>
  </si>
  <si>
    <t>pizza</t>
  </si>
  <si>
    <t>dj</t>
  </si>
  <si>
    <t>hh</t>
  </si>
  <si>
    <t>filler</t>
  </si>
  <si>
    <t>book</t>
  </si>
  <si>
    <t>baby</t>
  </si>
  <si>
    <t>hand</t>
  </si>
  <si>
    <t>spoon</t>
  </si>
  <si>
    <t>doll</t>
  </si>
  <si>
    <t>cup</t>
  </si>
  <si>
    <t>dgdg</t>
  </si>
  <si>
    <t>nose</t>
  </si>
  <si>
    <t>jjjj</t>
  </si>
  <si>
    <t>jjj</t>
  </si>
  <si>
    <t>duck</t>
  </si>
  <si>
    <t>ball</t>
  </si>
  <si>
    <t>hat</t>
  </si>
  <si>
    <t>cow</t>
  </si>
  <si>
    <t>house</t>
  </si>
  <si>
    <t>bear</t>
  </si>
  <si>
    <t>bread</t>
  </si>
  <si>
    <t>horse</t>
  </si>
  <si>
    <t>ggf</t>
  </si>
  <si>
    <t>clock</t>
  </si>
  <si>
    <t>feet</t>
  </si>
  <si>
    <t>car</t>
  </si>
  <si>
    <t>sandwich</t>
  </si>
  <si>
    <t>dhh</t>
  </si>
  <si>
    <t>dh</t>
  </si>
  <si>
    <t>bird</t>
  </si>
  <si>
    <t>door</t>
  </si>
  <si>
    <t>cat</t>
  </si>
  <si>
    <t>shirt</t>
  </si>
  <si>
    <t>tree</t>
  </si>
  <si>
    <t>orange</t>
  </si>
  <si>
    <t>shoe</t>
  </si>
  <si>
    <t>bed</t>
  </si>
  <si>
    <t>frog</t>
  </si>
  <si>
    <t>boat</t>
  </si>
  <si>
    <t>hggg</t>
  </si>
  <si>
    <t>sock</t>
  </si>
  <si>
    <t>mouse</t>
  </si>
  <si>
    <t>cake</t>
  </si>
  <si>
    <t>clappin</t>
  </si>
  <si>
    <t>kickin</t>
  </si>
  <si>
    <t>dancin</t>
  </si>
  <si>
    <t>drawin</t>
  </si>
  <si>
    <t>drivin</t>
  </si>
  <si>
    <t>singin</t>
  </si>
  <si>
    <t>runnin</t>
  </si>
  <si>
    <t>swimmin</t>
  </si>
  <si>
    <t>sleepin</t>
  </si>
  <si>
    <t>walkin</t>
  </si>
  <si>
    <t>huggin</t>
  </si>
  <si>
    <t>throwin</t>
  </si>
  <si>
    <t>talkin</t>
  </si>
  <si>
    <t>drinkin</t>
  </si>
  <si>
    <t>readin</t>
  </si>
  <si>
    <t>type</t>
  </si>
  <si>
    <t>childes frq (stem)</t>
  </si>
  <si>
    <t>% (stem)</t>
  </si>
  <si>
    <t>CDI 0.75 AoA</t>
  </si>
  <si>
    <t>childesr freq t</t>
  </si>
  <si>
    <t>% childes</t>
  </si>
  <si>
    <t>RepPrime</t>
  </si>
  <si>
    <t>InPrime</t>
  </si>
  <si>
    <t>Unrelprime</t>
  </si>
  <si>
    <t>childesr freq p</t>
  </si>
  <si>
    <t>matched? (1= both match, 0= neither match, 2= prime matches target doesnt, 3= target matches prime doesnt)</t>
  </si>
  <si>
    <t>needs image</t>
  </si>
  <si>
    <t>full list</t>
  </si>
  <si>
    <t>crit</t>
  </si>
  <si>
    <t>play</t>
  </si>
  <si>
    <t>playing</t>
  </si>
  <si>
    <t>playin</t>
  </si>
  <si>
    <t>rip</t>
  </si>
  <si>
    <t>cartoon</t>
  </si>
  <si>
    <t>congruent</t>
  </si>
  <si>
    <t>under 9, or no CDI</t>
  </si>
  <si>
    <t>bump</t>
  </si>
  <si>
    <t>ankle</t>
  </si>
  <si>
    <t xml:space="preserve">crit </t>
  </si>
  <si>
    <t>incongruent</t>
  </si>
  <si>
    <t>nap</t>
  </si>
  <si>
    <t>sneaker</t>
  </si>
  <si>
    <t>fller</t>
  </si>
  <si>
    <t>11-18 (average is 18)</t>
  </si>
  <si>
    <t>tear</t>
  </si>
  <si>
    <t>noodle</t>
  </si>
  <si>
    <t>prime match</t>
  </si>
  <si>
    <t>15 word rep 15 image rep</t>
  </si>
  <si>
    <t>18 - 50</t>
  </si>
  <si>
    <t>splash</t>
  </si>
  <si>
    <t>mitten</t>
  </si>
  <si>
    <t>target match</t>
  </si>
  <si>
    <t xml:space="preserve">15 15 </t>
  </si>
  <si>
    <t>ing image</t>
  </si>
  <si>
    <t>sweep</t>
  </si>
  <si>
    <t>sofa</t>
  </si>
  <si>
    <t>1st elim</t>
  </si>
  <si>
    <t>catch</t>
  </si>
  <si>
    <t>pretzel</t>
  </si>
  <si>
    <t>2nd elim</t>
  </si>
  <si>
    <t>stop</t>
  </si>
  <si>
    <t>soda</t>
  </si>
  <si>
    <t>3rd elim</t>
  </si>
  <si>
    <t>snow</t>
  </si>
  <si>
    <t>snowing</t>
  </si>
  <si>
    <t>snowin</t>
  </si>
  <si>
    <t>pony</t>
  </si>
  <si>
    <t>4th elim</t>
  </si>
  <si>
    <t>popcorn</t>
  </si>
  <si>
    <t>spill</t>
  </si>
  <si>
    <t>mailman</t>
  </si>
  <si>
    <t>speak</t>
  </si>
  <si>
    <t>pancake</t>
  </si>
  <si>
    <t>hug</t>
  </si>
  <si>
    <t>castle</t>
  </si>
  <si>
    <t>break</t>
  </si>
  <si>
    <t>breaking</t>
  </si>
  <si>
    <t>breakin</t>
  </si>
  <si>
    <t>dragon</t>
  </si>
  <si>
    <t>chase</t>
  </si>
  <si>
    <t>chasing</t>
  </si>
  <si>
    <t>chasin</t>
  </si>
  <si>
    <t>police</t>
  </si>
  <si>
    <t>drop</t>
  </si>
  <si>
    <t>lemon</t>
  </si>
  <si>
    <t>buy</t>
  </si>
  <si>
    <t>penny</t>
  </si>
  <si>
    <t>lick</t>
  </si>
  <si>
    <t>cowboy</t>
  </si>
  <si>
    <t>slide</t>
  </si>
  <si>
    <t>sliding</t>
  </si>
  <si>
    <t>slidin</t>
  </si>
  <si>
    <t>pickle</t>
  </si>
  <si>
    <t>hear</t>
  </si>
  <si>
    <t>scissors</t>
  </si>
  <si>
    <t>wipe</t>
  </si>
  <si>
    <t>wiping</t>
  </si>
  <si>
    <t>wipin</t>
  </si>
  <si>
    <t>shoulder</t>
  </si>
  <si>
    <t>swing</t>
  </si>
  <si>
    <t>donut</t>
  </si>
  <si>
    <t>knock</t>
  </si>
  <si>
    <t>teacher</t>
  </si>
  <si>
    <t>shake</t>
  </si>
  <si>
    <t>shaking</t>
  </si>
  <si>
    <t>shakin</t>
  </si>
  <si>
    <t>shower</t>
  </si>
  <si>
    <t>blow</t>
  </si>
  <si>
    <t>blowing</t>
  </si>
  <si>
    <t>blowin</t>
  </si>
  <si>
    <t>tissue</t>
  </si>
  <si>
    <t>spider</t>
  </si>
  <si>
    <t>kiss</t>
  </si>
  <si>
    <t>shovel</t>
  </si>
  <si>
    <t>smile</t>
  </si>
  <si>
    <t>smiling</t>
  </si>
  <si>
    <t>smilin</t>
  </si>
  <si>
    <t>squirrel</t>
  </si>
  <si>
    <t>crawl</t>
  </si>
  <si>
    <t>penguin</t>
  </si>
  <si>
    <t>fix</t>
  </si>
  <si>
    <t>snowman</t>
  </si>
  <si>
    <t>brush</t>
  </si>
  <si>
    <t>burger</t>
  </si>
  <si>
    <t>muffin</t>
  </si>
  <si>
    <t>climb</t>
  </si>
  <si>
    <t>bucket</t>
  </si>
  <si>
    <t>wash</t>
  </si>
  <si>
    <t>candy</t>
  </si>
  <si>
    <t>kitten</t>
  </si>
  <si>
    <t>pumpkin</t>
  </si>
  <si>
    <t>fly</t>
  </si>
  <si>
    <t>flying</t>
  </si>
  <si>
    <t>flyin</t>
  </si>
  <si>
    <t>money</t>
  </si>
  <si>
    <t>pasta</t>
  </si>
  <si>
    <t>push</t>
  </si>
  <si>
    <t>giraffe</t>
  </si>
  <si>
    <t>fire</t>
  </si>
  <si>
    <t>pull</t>
  </si>
  <si>
    <t>tongue</t>
  </si>
  <si>
    <t>fall</t>
  </si>
  <si>
    <t>chew</t>
  </si>
  <si>
    <t>pick</t>
  </si>
  <si>
    <t>owl</t>
  </si>
  <si>
    <t>carry</t>
  </si>
  <si>
    <t>doctor</t>
  </si>
  <si>
    <t>puzzle</t>
  </si>
  <si>
    <t>think</t>
  </si>
  <si>
    <t>balloon</t>
  </si>
  <si>
    <t>hold</t>
  </si>
  <si>
    <t>cry</t>
  </si>
  <si>
    <t>window</t>
  </si>
  <si>
    <t>rabbit</t>
  </si>
  <si>
    <t>jump</t>
  </si>
  <si>
    <t>carrot</t>
  </si>
  <si>
    <t>finger</t>
  </si>
  <si>
    <t>cook</t>
  </si>
  <si>
    <t>lady</t>
  </si>
  <si>
    <t>make</t>
  </si>
  <si>
    <t>making</t>
  </si>
  <si>
    <t>makin</t>
  </si>
  <si>
    <t>look</t>
  </si>
  <si>
    <t>filler (image rep)</t>
  </si>
  <si>
    <t>taste</t>
  </si>
  <si>
    <t>brick</t>
  </si>
  <si>
    <t>tasting</t>
  </si>
  <si>
    <t>skate</t>
  </si>
  <si>
    <t>playground</t>
  </si>
  <si>
    <t>skating</t>
  </si>
  <si>
    <t>flag</t>
  </si>
  <si>
    <t>cloud</t>
  </si>
  <si>
    <t>pour</t>
  </si>
  <si>
    <t>chip</t>
  </si>
  <si>
    <t>pouring</t>
  </si>
  <si>
    <t>cut</t>
  </si>
  <si>
    <t>bean</t>
  </si>
  <si>
    <t>cutting</t>
  </si>
  <si>
    <t>bite</t>
  </si>
  <si>
    <t>crib</t>
  </si>
  <si>
    <t>biting</t>
  </si>
  <si>
    <t>hit</t>
  </si>
  <si>
    <t>dish</t>
  </si>
  <si>
    <t>hitting</t>
  </si>
  <si>
    <t>dark</t>
  </si>
  <si>
    <t>stroller</t>
  </si>
  <si>
    <t>see</t>
  </si>
  <si>
    <t>wind</t>
  </si>
  <si>
    <t>seeing</t>
  </si>
  <si>
    <t>feed</t>
  </si>
  <si>
    <t>hammer</t>
  </si>
  <si>
    <t>feeding</t>
  </si>
  <si>
    <t>stand</t>
  </si>
  <si>
    <t>coat</t>
  </si>
  <si>
    <t>standing</t>
  </si>
  <si>
    <t>sit</t>
  </si>
  <si>
    <t>soft</t>
  </si>
  <si>
    <t>sitting</t>
  </si>
  <si>
    <t>eat</t>
  </si>
  <si>
    <t>head</t>
  </si>
  <si>
    <t>eating</t>
  </si>
  <si>
    <t>twirl</t>
  </si>
  <si>
    <t>dino</t>
  </si>
  <si>
    <t>twirling</t>
  </si>
  <si>
    <t>empty</t>
  </si>
  <si>
    <t>sun</t>
  </si>
  <si>
    <t>filler (word rep)</t>
  </si>
  <si>
    <t>build</t>
  </si>
  <si>
    <t>building</t>
  </si>
  <si>
    <t>paint</t>
  </si>
  <si>
    <t>painting</t>
  </si>
  <si>
    <t>share</t>
  </si>
  <si>
    <t>sharing</t>
  </si>
  <si>
    <t>touch</t>
  </si>
  <si>
    <t>touching</t>
  </si>
  <si>
    <t>watch</t>
  </si>
  <si>
    <t>watching</t>
  </si>
  <si>
    <t>dry</t>
  </si>
  <si>
    <t>drying</t>
  </si>
  <si>
    <t>say</t>
  </si>
  <si>
    <t>saying</t>
  </si>
  <si>
    <t>pig</t>
  </si>
  <si>
    <t>circle</t>
  </si>
  <si>
    <t>ear</t>
  </si>
  <si>
    <t>fish</t>
  </si>
  <si>
    <t>soup</t>
  </si>
  <si>
    <t>snake</t>
  </si>
  <si>
    <t>sad</t>
  </si>
  <si>
    <t>train</t>
  </si>
  <si>
    <t>boy</t>
  </si>
  <si>
    <t>stone</t>
  </si>
  <si>
    <t>reindeer</t>
  </si>
  <si>
    <t>dough</t>
  </si>
  <si>
    <t>mop</t>
  </si>
  <si>
    <t>nurse</t>
  </si>
  <si>
    <t>wolf</t>
  </si>
  <si>
    <t>yogurt</t>
  </si>
  <si>
    <t>lamp</t>
  </si>
  <si>
    <t>circus</t>
  </si>
  <si>
    <t>bridge</t>
  </si>
  <si>
    <t>movie</t>
  </si>
  <si>
    <t>closet</t>
  </si>
  <si>
    <t>up</t>
  </si>
  <si>
    <t>mouth</t>
  </si>
  <si>
    <t>big</t>
  </si>
  <si>
    <t>toy</t>
  </si>
  <si>
    <t>new</t>
  </si>
  <si>
    <t>plate</t>
  </si>
  <si>
    <t>yellow</t>
  </si>
  <si>
    <t>face</t>
  </si>
  <si>
    <t>hungry</t>
  </si>
  <si>
    <t>foot</t>
  </si>
  <si>
    <t>kitchen</t>
  </si>
  <si>
    <t>ice</t>
  </si>
  <si>
    <t>hot</t>
  </si>
  <si>
    <t>gone</t>
  </si>
  <si>
    <t>chin</t>
  </si>
  <si>
    <t>tooth</t>
  </si>
  <si>
    <t>stove</t>
  </si>
  <si>
    <t>corn</t>
  </si>
  <si>
    <t>clown</t>
  </si>
  <si>
    <t>meat</t>
  </si>
  <si>
    <t>cold</t>
  </si>
  <si>
    <t>outside</t>
  </si>
  <si>
    <t>eye</t>
  </si>
  <si>
    <t>sky</t>
  </si>
  <si>
    <t>sick</t>
  </si>
  <si>
    <t>block</t>
  </si>
  <si>
    <t>pants</t>
  </si>
  <si>
    <t>paper</t>
  </si>
  <si>
    <t>party</t>
  </si>
  <si>
    <t>glasses</t>
  </si>
  <si>
    <t>belly</t>
  </si>
  <si>
    <t>rooster</t>
  </si>
  <si>
    <t>love</t>
  </si>
  <si>
    <t>jeans</t>
  </si>
  <si>
    <t>loving</t>
  </si>
  <si>
    <t>count</t>
  </si>
  <si>
    <t>purse</t>
  </si>
  <si>
    <t>counting</t>
  </si>
  <si>
    <t>get</t>
  </si>
  <si>
    <t>dog</t>
  </si>
  <si>
    <t>getting</t>
  </si>
  <si>
    <t>show</t>
  </si>
  <si>
    <t>star</t>
  </si>
  <si>
    <t>showing</t>
  </si>
  <si>
    <t>be</t>
  </si>
  <si>
    <t>being</t>
  </si>
  <si>
    <t>go</t>
  </si>
  <si>
    <t>going</t>
  </si>
  <si>
    <t>work</t>
  </si>
  <si>
    <t>dress</t>
  </si>
  <si>
    <t>working</t>
  </si>
  <si>
    <t>stay</t>
  </si>
  <si>
    <t>ant</t>
  </si>
  <si>
    <t>staying</t>
  </si>
  <si>
    <t>take</t>
  </si>
  <si>
    <t>taking</t>
  </si>
  <si>
    <t>dump</t>
  </si>
  <si>
    <t>glue</t>
  </si>
  <si>
    <t>dumping</t>
  </si>
  <si>
    <t>like</t>
  </si>
  <si>
    <t>fridge</t>
  </si>
  <si>
    <t>liking</t>
  </si>
  <si>
    <t>do</t>
  </si>
  <si>
    <t>food</t>
  </si>
  <si>
    <t>doing</t>
  </si>
  <si>
    <t>fast</t>
  </si>
  <si>
    <t>egg</t>
  </si>
  <si>
    <t>bottom</t>
  </si>
  <si>
    <t>bug</t>
  </si>
  <si>
    <t>blanket</t>
  </si>
  <si>
    <t>ask</t>
  </si>
  <si>
    <t>asking</t>
  </si>
  <si>
    <t>rain</t>
  </si>
  <si>
    <t>raining</t>
  </si>
  <si>
    <t>wait</t>
  </si>
  <si>
    <t>waiting</t>
  </si>
  <si>
    <t>close</t>
  </si>
  <si>
    <t>closing</t>
  </si>
  <si>
    <t>find</t>
  </si>
  <si>
    <t>finding</t>
  </si>
  <si>
    <t>give</t>
  </si>
  <si>
    <t>giving</t>
  </si>
  <si>
    <t>hide</t>
  </si>
  <si>
    <t>hiding</t>
  </si>
  <si>
    <t>grape</t>
  </si>
  <si>
    <t>truck</t>
  </si>
  <si>
    <t>pink</t>
  </si>
  <si>
    <t>fries</t>
  </si>
  <si>
    <t>melon</t>
  </si>
  <si>
    <t>chalk</t>
  </si>
  <si>
    <t>nut</t>
  </si>
  <si>
    <t>lips</t>
  </si>
  <si>
    <t>hill</t>
  </si>
  <si>
    <t>plant</t>
  </si>
  <si>
    <t>tub</t>
  </si>
  <si>
    <t>roof</t>
  </si>
  <si>
    <t>awake</t>
  </si>
  <si>
    <t>juice</t>
  </si>
  <si>
    <t>little</t>
  </si>
  <si>
    <t>open</t>
  </si>
  <si>
    <t>cheese</t>
  </si>
  <si>
    <t>girl</t>
  </si>
  <si>
    <t>chair</t>
  </si>
  <si>
    <t>yummy</t>
  </si>
  <si>
    <t>sheep</t>
  </si>
  <si>
    <t>hard</t>
  </si>
  <si>
    <t>day</t>
  </si>
  <si>
    <t>box</t>
  </si>
  <si>
    <t>red</t>
  </si>
  <si>
    <t>bee</t>
  </si>
  <si>
    <t>water</t>
  </si>
  <si>
    <t>people</t>
  </si>
  <si>
    <t>long</t>
  </si>
  <si>
    <t>floor</t>
  </si>
  <si>
    <t>milk</t>
  </si>
  <si>
    <t>old</t>
  </si>
  <si>
    <t>airplane</t>
  </si>
  <si>
    <t>bath</t>
  </si>
  <si>
    <t>deer</t>
  </si>
  <si>
    <t>comb</t>
  </si>
  <si>
    <t>toast</t>
  </si>
  <si>
    <t>mad</t>
  </si>
  <si>
    <t>trash</t>
  </si>
  <si>
    <t>street</t>
  </si>
  <si>
    <t>lion</t>
  </si>
  <si>
    <t>basket</t>
  </si>
  <si>
    <t>moon</t>
  </si>
  <si>
    <t>happy</t>
  </si>
  <si>
    <t>dinner</t>
  </si>
  <si>
    <t>friend</t>
  </si>
  <si>
    <t>fork</t>
  </si>
  <si>
    <t>jacket</t>
  </si>
  <si>
    <t>pen</t>
  </si>
  <si>
    <t>neck</t>
  </si>
  <si>
    <t>soap</t>
  </si>
  <si>
    <t>present</t>
  </si>
  <si>
    <t>mat</t>
  </si>
  <si>
    <t>glove</t>
  </si>
  <si>
    <t>bead</t>
  </si>
  <si>
    <t>pudding</t>
  </si>
  <si>
    <t>sled</t>
  </si>
  <si>
    <t>backyard</t>
  </si>
  <si>
    <t>nail</t>
  </si>
  <si>
    <t>bench</t>
  </si>
  <si>
    <t>broom</t>
  </si>
  <si>
    <t>gum</t>
  </si>
  <si>
    <t>vacuum</t>
  </si>
  <si>
    <t>cheek</t>
  </si>
  <si>
    <t>can</t>
  </si>
  <si>
    <t>good</t>
  </si>
  <si>
    <t>home</t>
  </si>
  <si>
    <t>pretty</t>
  </si>
  <si>
    <t>nice</t>
  </si>
  <si>
    <t>peas</t>
  </si>
  <si>
    <t>bottle</t>
  </si>
  <si>
    <t>green</t>
  </si>
  <si>
    <t>hair</t>
  </si>
  <si>
    <t>room</t>
  </si>
  <si>
    <t>night</t>
  </si>
  <si>
    <t>blue</t>
  </si>
  <si>
    <t>picture</t>
  </si>
  <si>
    <t>farm</t>
  </si>
  <si>
    <t>jar</t>
  </si>
  <si>
    <t>toe</t>
  </si>
  <si>
    <t>turkey</t>
  </si>
  <si>
    <t>loud</t>
  </si>
  <si>
    <t>salt</t>
  </si>
  <si>
    <t>shorts</t>
  </si>
  <si>
    <t>garden</t>
  </si>
  <si>
    <t>jelly</t>
  </si>
  <si>
    <t>bat</t>
  </si>
  <si>
    <t>bubble</t>
  </si>
  <si>
    <t>kite</t>
  </si>
  <si>
    <t>zipper</t>
  </si>
  <si>
    <t>belt</t>
  </si>
  <si>
    <t>drum</t>
  </si>
  <si>
    <t>garbage</t>
  </si>
  <si>
    <t>ladder</t>
  </si>
  <si>
    <t>moose</t>
  </si>
  <si>
    <t>beach</t>
  </si>
  <si>
    <t>picnic</t>
  </si>
  <si>
    <t>sweater</t>
  </si>
  <si>
    <t>necklace</t>
  </si>
  <si>
    <t>sink</t>
  </si>
  <si>
    <t>noisy</t>
  </si>
  <si>
    <t>boot</t>
  </si>
  <si>
    <t>tractor</t>
  </si>
  <si>
    <t>knife</t>
  </si>
  <si>
    <t>bike</t>
  </si>
  <si>
    <t>stairs</t>
  </si>
  <si>
    <t>knee</t>
  </si>
  <si>
    <t>grass</t>
  </si>
  <si>
    <t>sauce</t>
  </si>
  <si>
    <t>pool</t>
  </si>
  <si>
    <t>scared</t>
  </si>
  <si>
    <t>couch</t>
  </si>
  <si>
    <t>chick</t>
  </si>
  <si>
    <t>bib</t>
  </si>
  <si>
    <t>sticky</t>
  </si>
  <si>
    <t>pillow</t>
  </si>
  <si>
    <t>bus</t>
  </si>
  <si>
    <t>oven</t>
  </si>
  <si>
    <t>coffee</t>
  </si>
  <si>
    <t>tv</t>
  </si>
  <si>
    <t>slow</t>
  </si>
  <si>
    <t>park</t>
  </si>
  <si>
    <t>glass</t>
  </si>
  <si>
    <t>napkin</t>
  </si>
  <si>
    <t>tape</t>
  </si>
  <si>
    <t>rock</t>
  </si>
  <si>
    <t>snack</t>
  </si>
  <si>
    <t>tickle</t>
  </si>
  <si>
    <t>fruit</t>
  </si>
  <si>
    <t>arm</t>
  </si>
  <si>
    <t>peanut</t>
  </si>
  <si>
    <t>leg</t>
  </si>
  <si>
    <t>sweet</t>
  </si>
  <si>
    <t>towel</t>
  </si>
  <si>
    <t>yucky</t>
  </si>
  <si>
    <t>store</t>
  </si>
  <si>
    <t>school</t>
  </si>
  <si>
    <t>diaper</t>
  </si>
  <si>
    <t>goose</t>
  </si>
  <si>
    <t>tummy</t>
  </si>
  <si>
    <t>birthday</t>
  </si>
  <si>
    <t>heavy</t>
  </si>
  <si>
    <t>key</t>
  </si>
  <si>
    <t>phone</t>
  </si>
  <si>
    <t>light</t>
  </si>
  <si>
    <t>bad</t>
  </si>
  <si>
    <t>purple</t>
  </si>
  <si>
    <t>full</t>
  </si>
  <si>
    <t>donkey</t>
  </si>
  <si>
    <t>wet</t>
  </si>
  <si>
    <t>quiet</t>
  </si>
  <si>
    <t>black</t>
  </si>
  <si>
    <t>lamb</t>
  </si>
  <si>
    <t>game</t>
  </si>
  <si>
    <t>butter</t>
  </si>
  <si>
    <t>bowl</t>
  </si>
  <si>
    <t>breakfast</t>
  </si>
  <si>
    <t>clothes</t>
  </si>
  <si>
    <t>brown</t>
  </si>
  <si>
    <t>zoo</t>
  </si>
  <si>
    <t>stick</t>
  </si>
  <si>
    <t>white</t>
  </si>
  <si>
    <t>man</t>
  </si>
  <si>
    <t>high</t>
  </si>
  <si>
    <t>hurt</t>
  </si>
  <si>
    <t>cute</t>
  </si>
  <si>
    <t>tired</t>
  </si>
  <si>
    <t>lunch</t>
  </si>
  <si>
    <t>story</t>
  </si>
  <si>
    <t>images (LP)</t>
  </si>
  <si>
    <t>images (RP)</t>
  </si>
  <si>
    <t>% childes ing</t>
  </si>
  <si>
    <t>images (LT)</t>
  </si>
  <si>
    <t>images (RT)</t>
  </si>
  <si>
    <t>right</t>
  </si>
  <si>
    <t>left</t>
  </si>
  <si>
    <t>target image repeat</t>
  </si>
  <si>
    <t>cleaning</t>
  </si>
  <si>
    <t>prime image repeat</t>
  </si>
  <si>
    <t>climbing</t>
  </si>
  <si>
    <t>pulling</t>
  </si>
  <si>
    <t>swinging</t>
  </si>
  <si>
    <t>jumping</t>
  </si>
  <si>
    <t>cooking</t>
  </si>
  <si>
    <t>brushing</t>
  </si>
  <si>
    <t>splashing</t>
  </si>
  <si>
    <t>falling</t>
  </si>
  <si>
    <t>buying</t>
  </si>
  <si>
    <t>looking</t>
  </si>
  <si>
    <t>catching</t>
  </si>
  <si>
    <t>hearing</t>
  </si>
  <si>
    <t>knocking</t>
  </si>
  <si>
    <t>fixing</t>
  </si>
  <si>
    <t>kissing</t>
  </si>
  <si>
    <t>pushing</t>
  </si>
  <si>
    <t>holding</t>
  </si>
  <si>
    <t>crying</t>
  </si>
  <si>
    <t>rep prime/ in</t>
  </si>
  <si>
    <t>filler (rep)</t>
  </si>
  <si>
    <t xml:space="preserve">filler </t>
  </si>
  <si>
    <t>bumping</t>
  </si>
  <si>
    <t xml:space="preserve">trial number </t>
  </si>
  <si>
    <t>list number</t>
  </si>
  <si>
    <t xml:space="preserve">prime </t>
  </si>
  <si>
    <t xml:space="preserve">target </t>
  </si>
  <si>
    <t>number code</t>
  </si>
  <si>
    <t>crit (rep)</t>
  </si>
  <si>
    <t>crit (in)</t>
  </si>
  <si>
    <t>crit (unrel)</t>
  </si>
  <si>
    <t>brushin</t>
  </si>
  <si>
    <t>fallin</t>
  </si>
  <si>
    <t>pushin</t>
  </si>
  <si>
    <t>droppin</t>
  </si>
  <si>
    <t>dropping</t>
  </si>
  <si>
    <t>swingin</t>
  </si>
  <si>
    <t>jumpin</t>
  </si>
  <si>
    <t>stoppin</t>
  </si>
  <si>
    <t>stopping</t>
  </si>
  <si>
    <t>knockin</t>
  </si>
  <si>
    <t>spilling</t>
  </si>
  <si>
    <t>cryin</t>
  </si>
  <si>
    <t>cleanin</t>
  </si>
  <si>
    <t>catchin</t>
  </si>
  <si>
    <t>buyin</t>
  </si>
  <si>
    <t>kissin</t>
  </si>
  <si>
    <t>holdin</t>
  </si>
  <si>
    <t>fixin</t>
  </si>
  <si>
    <t>spillin</t>
  </si>
  <si>
    <t>lookin</t>
  </si>
  <si>
    <t>pullin</t>
  </si>
  <si>
    <t>cookin</t>
  </si>
  <si>
    <t>splashin</t>
  </si>
  <si>
    <t>climbin</t>
  </si>
  <si>
    <t>Claire Delle Luche, Samantha Durrant, Silvana Poltrock, Caroline Floccia,</t>
  </si>
  <si>
    <t>A methodological investigation of the Intermodal Preferential Looking paradigm: Methods of analyses, picture selection and data rejection criteria,</t>
  </si>
  <si>
    <t>Infant Behavior and Development,</t>
  </si>
  <si>
    <t>Volume 40,</t>
  </si>
  <si>
    <t>2015,</t>
  </si>
  <si>
    <t>Pages 151-172,</t>
  </si>
  <si>
    <t>ISSN 0163-6383,</t>
  </si>
  <si>
    <t>https://doi.org/10.1016/j.infbeh.2015.05.005.</t>
  </si>
  <si>
    <t>(https://www.sciencedirect.com/science/article/pii/S0163638314200038)</t>
  </si>
  <si>
    <t>Abstract: The Intermodal Preferential Looking paradigm provides a sensitive measure of a child's online word comprehension. To complement existing recommendations (Fernald, Zangl, Portillo, &amp; Marchman, 2008), the present study evaluates the impact of experimental noise generated by two aspects of the visual stimuli on the robustness of familiar word recognition with and without mispronunciations: the presence of a central fixation point and the level of visual noise in the pictures (as measured by luminance saliency). Twenty-month-old infants were presented with a classic word recognition IPL procedure in 3 conditions: without a fixation stimulus (No Fixation – noisiest condition), with a fixation stimulus before trial onset (Fixation, intermediate), and with a fixation stimulus, a neutral background and equally salient images (Fixation Plus – least noisy). Data were systematically analyzed considering a range of data selection criteria and dependent variables (proportion of looking time towards the target, longest look, and time-course analysis). Critically, the expected pronunciation and naming interaction was only found in the Fixation Plus condition. We discuss the impact of data selection criteria and the dependent variable choice on the modulation of these effects across the different conditions.</t>
  </si>
  <si>
    <t>Keywords: Intermodal Preferential Looking; Time course analysis; Methodology; Word recognition</t>
  </si>
  <si>
    <t>Nivedita Mani, Kim Plunkett,</t>
  </si>
  <si>
    <t>Phonological priming and cohort effects in toddlers,</t>
  </si>
  <si>
    <t>Cognition,</t>
  </si>
  <si>
    <t>Volume 121, Issue 2,</t>
  </si>
  <si>
    <t>2011,</t>
  </si>
  <si>
    <t>Pages 196-206,</t>
  </si>
  <si>
    <t>ISSN 0010-0277,</t>
  </si>
  <si>
    <t>https://doi.org/10.1016/j.cognition.2011.06.013.</t>
  </si>
  <si>
    <t>(https://www.sciencedirect.com/science/article/pii/S0010027711001740)</t>
  </si>
  <si>
    <t>Abstract: Adult word recognition is influenced by prior exposure to phonologically or semantically related words (cup primes cat or plate) compared to unrelated words (door), suggesting that words are organised in the adult lexicon based on their phonological and semantic properties and that word recognition implicates not just the heard word, but also related words. We investigate the phonological organisation of the toddler lexicon with two experiments using a picture priming technique. Twenty-four month olds showed inhibition of target recognition in related primed trials compared to unrelated primed trials (Experiment 1) and also in related primed trials compared to unprimed trials (Experiment 2). Further analysis of children’s responding found that this inhibition effect was modulated by the cohort and neighbourhood size of the words tested. Overall, the results indicate a lexical basis for the reported effects and suggest that the phonological properties provide an organisational basis for words in the toddler lexicon.</t>
  </si>
  <si>
    <t>Keywords: Phonological priming; Lexical organisation; Cohorts; Neighbourhoods; Lexical development; Infant word recognition</t>
  </si>
  <si>
    <t>Daniela S. Avila-Varela, Natalia Arias-Trejo, Nivedita Mani,</t>
  </si>
  <si>
    <t>A longitudinal study of the role of vocabulary size in priming effects in early childhood,</t>
  </si>
  <si>
    <t>Journal of Experimental Child Psychology,</t>
  </si>
  <si>
    <t>Volume 205,</t>
  </si>
  <si>
    <t>2021,</t>
  </si>
  <si>
    <t>105071,</t>
  </si>
  <si>
    <t>ISSN 0022-0965,</t>
  </si>
  <si>
    <t>https://doi.org/10.1016/j.jecp.2020.105071.</t>
  </si>
  <si>
    <t>(https://www.sciencedirect.com/science/article/pii/S0022096520305257)</t>
  </si>
  <si>
    <t>Abstract: Studies on lexical development in young children often suggest that the organization of the early lexicon may vary with age and increasing vocabulary size. In the current study, we explicitly examined this suggestion in further detail using a longitudinal study of the development of phonological and semantic priming effects in the same group of toddlers at three different ages. In particular, our longitudinal design allows us to disentangle effects of increasing age and vocabulary size on priming and the extent to which vocabulary size may predict later priming effects. We tested phonological and semantic priming effects in monolingual German infants at 18, 21, and 24 months of age. We used the intermodal preferential looking paradigm combined with eye tracking to measure the influence of phonologically and semantic related/unrelated primes on target recognition. We found that phonological priming effects were predicted by participants’ current vocabulary size even after controlling for participants’ age and participants’ early vocabulary size. Semantic priming effects were, in contrast, not predicted by vocabulary size. Finally, we also found a relationship between early phonological priming effects and later semantic priming effects as well as between early semantic priming effects and later phonological priming effects, potentially suggesting (limited) consistency in lexical structure across development. Taken together, these results highlight the important role of vocabulary size in the development of priming effects in early childhood.</t>
  </si>
  <si>
    <t>Keywords: Infant; Eye-tracking; Longitudinal study; Vocabulary; Word recognition; Early lexicon</t>
  </si>
  <si>
    <t>words</t>
  </si>
  <si>
    <t>target_child_age</t>
  </si>
  <si>
    <t>n</t>
  </si>
  <si>
    <t>CDCount</t>
  </si>
  <si>
    <t>CDlog</t>
  </si>
  <si>
    <t>percent</t>
  </si>
  <si>
    <t>percent 100</t>
  </si>
  <si>
    <t>do you know what a tape record be Child</t>
  </si>
  <si>
    <t>go ahead</t>
  </si>
  <si>
    <t>you can write on that if you want</t>
  </si>
  <si>
    <t>it do look like mine but it write</t>
  </si>
  <si>
    <t>good morning</t>
  </si>
  <si>
    <t>get the stroll</t>
  </si>
  <si>
    <t>do you want play with it</t>
  </si>
  <si>
    <t>tape it up and two tape play</t>
  </si>
  <si>
    <t>what do you think the kitty will think of the bird</t>
  </si>
  <si>
    <t>I bring some little toy</t>
  </si>
  <si>
    <t>what do the bird eat</t>
  </si>
  <si>
    <t>what should the bird say</t>
  </si>
  <si>
    <t>cop ah be</t>
  </si>
  <si>
    <t>want read a book</t>
  </si>
  <si>
    <t>that will make a very strange breakfast for a bird</t>
  </si>
  <si>
    <t>we be tape at their home</t>
  </si>
  <si>
    <t>that a big toy</t>
  </si>
  <si>
    <t>Micky point the at the broom but the broom keep go</t>
  </si>
  <si>
    <t>do Big Bird have some nice food up there</t>
  </si>
  <si>
    <t>can you give me a hug</t>
  </si>
  <si>
    <t>take them out_of the bag yourself</t>
  </si>
  <si>
    <t>what be you do</t>
  </si>
  <si>
    <t>sit right down</t>
  </si>
  <si>
    <t>hi bird you have a pretty yellow mouth</t>
  </si>
  <si>
    <t>oh that nice a hug for the bird that nice</t>
  </si>
  <si>
    <t>where be you play</t>
  </si>
  <si>
    <t>hold everything</t>
  </si>
  <si>
    <t>he try to get the magic book but he could find the magic word the water start to go around and around and around</t>
  </si>
  <si>
    <t>a toy</t>
  </si>
  <si>
    <t>but basic we look at mother and child action and converse language and stuff like that</t>
  </si>
  <si>
    <t>do you want open it up</t>
  </si>
  <si>
    <t>pea</t>
  </si>
  <si>
    <t>do you want a drink Child</t>
  </si>
  <si>
    <t>we we let the machine pick up that telephone for us</t>
  </si>
  <si>
    <t>can you put that on your hand</t>
  </si>
  <si>
    <t>it not a pie it a doll</t>
  </si>
  <si>
    <t>boy he not he tall than you be</t>
  </si>
  <si>
    <t>in a orange cup</t>
  </si>
  <si>
    <t>it a picture of cheese with red</t>
  </si>
  <si>
    <t>show your mom what inside</t>
  </si>
  <si>
    <t>a girl</t>
  </si>
  <si>
    <t>a duck</t>
  </si>
  <si>
    <t>Mickey take off the sorcerer hat and give it back</t>
  </si>
  <si>
    <t>have a old tape play new tape play</t>
  </si>
  <si>
    <t>he eat my leg</t>
  </si>
  <si>
    <t>hot dog</t>
  </si>
  <si>
    <t>Momma climb up Mommy head</t>
  </si>
  <si>
    <t>broom and more broom they keep pour the water and get the water and pour the water and get the water the water get deep and deep</t>
  </si>
  <si>
    <t>so the little clown say let ask another engine here come a shine new engine</t>
  </si>
  <si>
    <t>we pour something from one bottle to another bottle</t>
  </si>
  <si>
    <t>at Parent Lastname house with Child Lastname and it be March fourth I believe and when be Parent</t>
  </si>
  <si>
    <t>can I put my tea bag on your tea plate</t>
  </si>
  <si>
    <t>you not suppose touch that</t>
  </si>
  <si>
    <t>we wait for Daddy to fix it</t>
  </si>
  <si>
    <t>I stay</t>
  </si>
  <si>
    <t>you fix the chair</t>
  </si>
  <si>
    <t>yum let try it</t>
  </si>
  <si>
    <t>do you know what book I found Child I find the teddy bear book</t>
  </si>
  <si>
    <t>be that bread to make a sandwich</t>
  </si>
  <si>
    <t>I think it a sheep</t>
  </si>
  <si>
    <t>be you put gas in the car</t>
  </si>
  <si>
    <t>that a apple</t>
  </si>
  <si>
    <t>what we make now Child</t>
  </si>
  <si>
    <t>please shine new engine will you please pull out train over the mountain</t>
  </si>
  <si>
    <t>do you want the bird to talk with Investigator</t>
  </si>
  <si>
    <t>let me feed one</t>
  </si>
  <si>
    <t>that a hard one</t>
  </si>
  <si>
    <t>what day be today</t>
  </si>
  <si>
    <t>look at her she have dot on her face</t>
  </si>
  <si>
    <t>Ernie tape red tape</t>
  </si>
  <si>
    <t>your lunch box that right</t>
  </si>
  <si>
    <t>I push</t>
  </si>
  <si>
    <t>it hungry it good eat it</t>
  </si>
  <si>
    <t>in her room</t>
  </si>
  <si>
    <t>do you want bring this over to the table</t>
  </si>
  <si>
    <t>night night moon</t>
  </si>
  <si>
    <t>you have a blue flag too</t>
  </si>
  <si>
    <t>look it too long it go below his foot</t>
  </si>
  <si>
    <t>oh let me get my foot out_of here</t>
  </si>
  <si>
    <t>be you go close your eye and go to sleep like a little baby</t>
  </si>
  <si>
    <t>you do have throw it</t>
  </si>
  <si>
    <t>oh yes I love some please</t>
  </si>
  <si>
    <t>I want see a clock</t>
  </si>
  <si>
    <t>oh he give me a kiss</t>
  </si>
  <si>
    <t>Child actual baby sit for Edna</t>
  </si>
  <si>
    <t>and a horse and oh what this guy</t>
  </si>
  <si>
    <t>two in a shoe</t>
  </si>
  <si>
    <t>be that your favorite color or be pink your favorite color</t>
  </si>
  <si>
    <t>he really soft be he</t>
  </si>
  <si>
    <t>Mickey go back to work</t>
  </si>
  <si>
    <t>and you get to taste it</t>
  </si>
  <si>
    <t>it look just like that character in your book be there a in your kitchen</t>
  </si>
  <si>
    <t>because other person have trouble</t>
  </si>
  <si>
    <t>he bite you</t>
  </si>
  <si>
    <t>that ice cream</t>
  </si>
  <si>
    <t>maybe a sandwich</t>
  </si>
  <si>
    <t>now here come the frog and he go eat him up yum yum yum yum yum yum</t>
  </si>
  <si>
    <t>hear all that Child</t>
  </si>
  <si>
    <t>see that big long trunk</t>
  </si>
  <si>
    <t>this girl have chicken pox</t>
  </si>
  <si>
    <t>Mickey lean against the door to keep them out but they keep come</t>
  </si>
  <si>
    <t>on the floor</t>
  </si>
  <si>
    <t>stand up</t>
  </si>
  <si>
    <t>it very hot</t>
  </si>
  <si>
    <t>maybe we look for a picture in your dictionary and then you recognize it</t>
  </si>
  <si>
    <t>oh the rest of the farm animal</t>
  </si>
  <si>
    <t>they get a pig and a spider</t>
  </si>
  <si>
    <t>oh it a bird</t>
  </si>
  <si>
    <t>and she two year old</t>
  </si>
  <si>
    <t>all the water and the broom be go just one broom be left</t>
  </si>
  <si>
    <t>yeah Dan be just say that he say</t>
  </si>
  <si>
    <t>can you tell Observer what you cook in a pan like that</t>
  </si>
  <si>
    <t>do you go to bed when it get dark</t>
  </si>
  <si>
    <t>hey diddle diddle the cat and the fiddle the cow jump</t>
  </si>
  <si>
    <t>now basic you just like her to keep talk</t>
  </si>
  <si>
    <t>that what we use when we go outside and it rain</t>
  </si>
  <si>
    <t>and they put in clean new pipe</t>
  </si>
  <si>
    <t>and what he get and what he read</t>
  </si>
  <si>
    <t>look it what color be his eye</t>
  </si>
  <si>
    <t>Child do chew on it</t>
  </si>
  <si>
    <t>want see the paper</t>
  </si>
  <si>
    <t>when I serve you some soup</t>
  </si>
  <si>
    <t>I do think the bird will be very happy in here</t>
  </si>
  <si>
    <t>that Sarah and Child when you be little baby before you could walk or talk or dance</t>
  </si>
  <si>
    <t>eat dinner</t>
  </si>
  <si>
    <t>like orange and apple and milk and spinach and lollipop</t>
  </si>
  <si>
    <t>your story</t>
  </si>
  <si>
    <t>he look cute</t>
  </si>
  <si>
    <t>yeah like your sleep suit be yellow</t>
  </si>
  <si>
    <t>be there any way to stop the broom</t>
  </si>
  <si>
    <t>boy you be shy Child</t>
  </si>
  <si>
    <t>how about the letter on your shirt</t>
  </si>
  <si>
    <t>he look very tire but maybe he can help us</t>
  </si>
  <si>
    <t>careful it hurt</t>
  </si>
  <si>
    <t>swim in the water</t>
  </si>
  <si>
    <t>shake shake</t>
  </si>
  <si>
    <t>yeah you hit your chin I see</t>
  </si>
  <si>
    <t>look man look</t>
  </si>
  <si>
    <t>it like a horse but it have black and white stripe</t>
  </si>
  <si>
    <t>I fix it</t>
  </si>
  <si>
    <t>what do you stick the key in</t>
  </si>
  <si>
    <t>in the zoo</t>
  </si>
  <si>
    <t>I cut</t>
  </si>
  <si>
    <t>look at the clothes</t>
  </si>
  <si>
    <t>where you take the train</t>
  </si>
  <si>
    <t>there no tree on the porch or anything like that</t>
  </si>
  <si>
    <t>be you give us a hard time</t>
  </si>
  <si>
    <t>be you go to share it</t>
  </si>
  <si>
    <t>do you have a cold Child</t>
  </si>
  <si>
    <t>meat for the dragon</t>
  </si>
  <si>
    <t>that a tow truck</t>
  </si>
  <si>
    <t>it brown</t>
  </si>
  <si>
    <t>want see fish</t>
  </si>
  <si>
    <t>Mum red pants Mum</t>
  </si>
  <si>
    <t>why do it break</t>
  </si>
  <si>
    <t>poor bird he go knock himself out</t>
  </si>
  <si>
    <t>yeah they do have baby bird yet but I think that they look for a place to build a nest</t>
  </si>
  <si>
    <t>that not a bristle block</t>
  </si>
  <si>
    <t>a whole bowl of milk and another bowl of</t>
  </si>
  <si>
    <t>the monkey</t>
  </si>
  <si>
    <t>and butter</t>
  </si>
  <si>
    <t>this be my game also</t>
  </si>
  <si>
    <t>can we catch</t>
  </si>
  <si>
    <t>you could you could put your finger in the seat</t>
  </si>
  <si>
    <t>button I lose a button</t>
  </si>
  <si>
    <t>and you know when you close the door and it quiet for a hour</t>
  </si>
  <si>
    <t>go jump</t>
  </si>
  <si>
    <t>that a jump duck</t>
  </si>
  <si>
    <t>black bird</t>
  </si>
  <si>
    <t>a carrot</t>
  </si>
  <si>
    <t>yeah careful on the stove</t>
  </si>
  <si>
    <t>that her old boy friend</t>
  </si>
  <si>
    <t>oh here a mouse</t>
  </si>
  <si>
    <t>so he get what you get wet</t>
  </si>
  <si>
    <t>in the book they talk about a special world full of heavy thing</t>
  </si>
  <si>
    <t>you want wash your hand</t>
  </si>
  <si>
    <t>run away</t>
  </si>
  <si>
    <t>actual that not a bad idea</t>
  </si>
  <si>
    <t>that light on</t>
  </si>
  <si>
    <t>a brush</t>
  </si>
  <si>
    <t>we sing Happy Birthday</t>
  </si>
  <si>
    <t>when we pour</t>
  </si>
  <si>
    <t>you should have have a yellow cake</t>
  </si>
  <si>
    <t>and the other pipe be dirty right</t>
  </si>
  <si>
    <t>here how much do Projectdirector tell you about it over the phone</t>
  </si>
  <si>
    <t>you paint your ear</t>
  </si>
  <si>
    <t>the duck be too fast for him</t>
  </si>
  <si>
    <t>what Sister drink</t>
  </si>
  <si>
    <t>Mommy go go have a nap in the corner while you play</t>
  </si>
  <si>
    <t>a white bunny just like our bunny rabbit</t>
  </si>
  <si>
    <t>do you need a key</t>
  </si>
  <si>
    <t>a lion</t>
  </si>
  <si>
    <t>you recognize that when we drive to school</t>
  </si>
  <si>
    <t>and your red dress</t>
  </si>
  <si>
    <t>can you draw a picture for me</t>
  </si>
  <si>
    <t>I drop them</t>
  </si>
  <si>
    <t>it circle boat</t>
  </si>
  <si>
    <t>his tum squeak the very most</t>
  </si>
  <si>
    <t>no it a goose</t>
  </si>
  <si>
    <t>not work</t>
  </si>
  <si>
    <t>we blow out the candle</t>
  </si>
  <si>
    <t>he just tickle</t>
  </si>
  <si>
    <t>and if she eat too many she get diaper rash</t>
  </si>
  <si>
    <t>okay could you wipe your hand first before you get a hug</t>
  </si>
  <si>
    <t>oh he cry</t>
  </si>
  <si>
    <t>no I hate cookie they taste yuck</t>
  </si>
  <si>
    <t>oh there the bird again he be hide</t>
  </si>
  <si>
    <t>no put on sock</t>
  </si>
  <si>
    <t>and do you remember what those little bump thing at the bottom of it be call</t>
  </si>
  <si>
    <t>a flower yeah</t>
  </si>
  <si>
    <t>I have get some at the store okay</t>
  </si>
  <si>
    <t>she do really know how to count when she count but she know that some number be big</t>
  </si>
  <si>
    <t>you want go to the window and see Duchess go see if Duchess be there</t>
  </si>
  <si>
    <t>it a sweet bear</t>
  </si>
  <si>
    <t>what be you hold</t>
  </si>
  <si>
    <t>with a towel</t>
  </si>
  <si>
    <t>security blanket type</t>
  </si>
  <si>
    <t>that because it a bug</t>
  </si>
  <si>
    <t>peanut m_and_m just throw them away</t>
  </si>
  <si>
    <t>they all inside there nice and dry eat eat all the thing that they take for them that Noah take for them</t>
  </si>
  <si>
    <t>oh she get a squeak belly button oh</t>
  </si>
  <si>
    <t>this be where you dump it</t>
  </si>
  <si>
    <t>it in a airplane</t>
  </si>
  <si>
    <t>a bath robe</t>
  </si>
  <si>
    <t>thinking</t>
  </si>
  <si>
    <t>be you think</t>
  </si>
  <si>
    <t>it a turtle</t>
  </si>
  <si>
    <t>what a arm</t>
  </si>
  <si>
    <t>it a kind of fruit</t>
  </si>
  <si>
    <t>there a truck run me over</t>
  </si>
  <si>
    <t>like your orange balloon that right</t>
  </si>
  <si>
    <t>we good buy some more Cheerios tomorrow</t>
  </si>
  <si>
    <t>it will make you happy I think to let the bird fly around</t>
  </si>
  <si>
    <t>you go hide thing in it</t>
  </si>
  <si>
    <t>cracker</t>
  </si>
  <si>
    <t>want a bite of my cracker</t>
  </si>
  <si>
    <t>you want do a puzzle</t>
  </si>
  <si>
    <t>have a little snack</t>
  </si>
  <si>
    <t>she be throw it before be she</t>
  </si>
  <si>
    <t>that a coat rack</t>
  </si>
  <si>
    <t>this be what the doctor use</t>
  </si>
  <si>
    <t>this one be stand up</t>
  </si>
  <si>
    <t>I kick kick them</t>
  </si>
  <si>
    <t>yeah and see a baby tiny deer</t>
  </si>
  <si>
    <t>comb and brush</t>
  </si>
  <si>
    <t>be the bag empty</t>
  </si>
  <si>
    <t>if you spill them on the floor Child I can build them for you</t>
  </si>
  <si>
    <t>and then the little train and all the doll and toy be so sad</t>
  </si>
  <si>
    <t>the sun</t>
  </si>
  <si>
    <t>wait until the summer to go swim</t>
  </si>
  <si>
    <t>whose slide be that</t>
  </si>
  <si>
    <t>picking</t>
  </si>
  <si>
    <t>pick up the dirt</t>
  </si>
  <si>
    <t>because she have such nice thing to carry</t>
  </si>
  <si>
    <t>okay should we make a train</t>
  </si>
  <si>
    <t>chewing</t>
  </si>
  <si>
    <t>until they just get too old and too dirty from too many child chew on them</t>
  </si>
  <si>
    <t>no that do push that a crayon</t>
  </si>
  <si>
    <t>be you feed the bird</t>
  </si>
  <si>
    <t>hammer hammer</t>
  </si>
  <si>
    <t>and a turkey</t>
  </si>
  <si>
    <t>tiger tooth</t>
  </si>
  <si>
    <t>my animal fall</t>
  </si>
  <si>
    <t>the sorcerer look down at Mickey he be mad</t>
  </si>
  <si>
    <t>not in your mouth you get sick</t>
  </si>
  <si>
    <t>do that go up in the sky</t>
  </si>
  <si>
    <t>yeah that my tape record and when you make loud noise the light go on and off</t>
  </si>
  <si>
    <t>then the little train and the doll and toy be ready to cry but the clown say here come another little engine and they say</t>
  </si>
  <si>
    <t>when do you like to rock in it</t>
  </si>
  <si>
    <t>she must have fuzz on her tongue</t>
  </si>
  <si>
    <t>hammer hammer clap</t>
  </si>
  <si>
    <t>if you big enough to crawl out_of your crib you big enough to eat your cereal</t>
  </si>
  <si>
    <t>I need my napkin</t>
  </si>
  <si>
    <t>I touch</t>
  </si>
  <si>
    <t>the rain be do and we have a real nice day</t>
  </si>
  <si>
    <t>do remember when we go to the park and there be that big horse with the on him</t>
  </si>
  <si>
    <t>I share mommy</t>
  </si>
  <si>
    <t>blue light mean slow down</t>
  </si>
  <si>
    <t>want some coffee</t>
  </si>
  <si>
    <t>he do have a hat or a jacket</t>
  </si>
  <si>
    <t>you pull mommy sweater how delight</t>
  </si>
  <si>
    <t>that a star it a star</t>
  </si>
  <si>
    <t>I show her how they work</t>
  </si>
  <si>
    <t>dance up here</t>
  </si>
  <si>
    <t>a a fork</t>
  </si>
  <si>
    <t>remember you have a party for Lily yesterday</t>
  </si>
  <si>
    <t>oop I do think he fall I think you push him</t>
  </si>
  <si>
    <t>you be sing</t>
  </si>
  <si>
    <t>do you want use that pen</t>
  </si>
  <si>
    <t>he learn to swing his foot around</t>
  </si>
  <si>
    <t>on your neck</t>
  </si>
  <si>
    <t>it fly it come down</t>
  </si>
  <si>
    <t>a giraffe</t>
  </si>
  <si>
    <t>I take my glass off now</t>
  </si>
  <si>
    <t>they can drive by themselves can they down the street</t>
  </si>
  <si>
    <t>will you go throw this in the trash for me</t>
  </si>
  <si>
    <t>fire engine</t>
  </si>
  <si>
    <t>it not the pasta</t>
  </si>
  <si>
    <t>he go lick you</t>
  </si>
  <si>
    <t>school bus</t>
  </si>
  <si>
    <t>you get some money in your pocket</t>
  </si>
  <si>
    <t>and this a pillow</t>
  </si>
  <si>
    <t>the little child have on a bib</t>
  </si>
  <si>
    <t>chick good</t>
  </si>
  <si>
    <t>I drive</t>
  </si>
  <si>
    <t>Jeremy Jordan jelly jar and</t>
  </si>
  <si>
    <t>a pumpkin</t>
  </si>
  <si>
    <t>oh my toe</t>
  </si>
  <si>
    <t>we still drawing</t>
  </si>
  <si>
    <t>that a guitar but I be ask you if you see a eagle with ma Lastname last</t>
  </si>
  <si>
    <t>Child what be you build over there</t>
  </si>
  <si>
    <t>the couch</t>
  </si>
  <si>
    <t>will you be scare</t>
  </si>
  <si>
    <t>washing</t>
  </si>
  <si>
    <t>I wash the dish</t>
  </si>
  <si>
    <t>they have the count</t>
  </si>
  <si>
    <t>do make sauce</t>
  </si>
  <si>
    <t>we go to the pool with him on Friday</t>
  </si>
  <si>
    <t>do you have something in your purse</t>
  </si>
  <si>
    <t>the wait list sometimes be long</t>
  </si>
  <si>
    <t>that right wind wind this way</t>
  </si>
  <si>
    <t>okay alright let her rip</t>
  </si>
  <si>
    <t>he do know what his mother look like he go right by her without see her</t>
  </si>
  <si>
    <t>can you see him smile</t>
  </si>
  <si>
    <t>they dig up the grass</t>
  </si>
  <si>
    <t>that to test my knee</t>
  </si>
  <si>
    <t>that bike be too little</t>
  </si>
  <si>
    <t>the dark</t>
  </si>
  <si>
    <t>a soap duck</t>
  </si>
  <si>
    <t>be the animal climb up on mommy too</t>
  </si>
  <si>
    <t>she over in the stroll</t>
  </si>
  <si>
    <t>oh you clean up how nice</t>
  </si>
  <si>
    <t>he cry because you hit him with a truck</t>
  </si>
  <si>
    <t>a tea muffin</t>
  </si>
  <si>
    <t>but all the piece start to move and all the new broom have arm and leg and bucket and they keep march up and down the stair</t>
  </si>
  <si>
    <t>that the bucket</t>
  </si>
  <si>
    <t>then give him a present</t>
  </si>
  <si>
    <t>it some kind of tractor</t>
  </si>
  <si>
    <t>you brush my hair</t>
  </si>
  <si>
    <t>be you bite that dog</t>
  </si>
  <si>
    <t>that very scare when you right inside of it it very noise Child</t>
  </si>
  <si>
    <t>oh your necklace be in the you want go get it</t>
  </si>
  <si>
    <t>a tooth</t>
  </si>
  <si>
    <t>Spot go to the beach tell Investigator</t>
  </si>
  <si>
    <t>your turkey burger special be all ready</t>
  </si>
  <si>
    <t>crawling</t>
  </si>
  <si>
    <t>you crawl</t>
  </si>
  <si>
    <t>what about your picnic that you be go have this morning</t>
  </si>
  <si>
    <t>her sweater</t>
  </si>
  <si>
    <t>and it not a garbage dump be it</t>
  </si>
  <si>
    <t>a ladder</t>
  </si>
  <si>
    <t>oh that a reindeer or a moose</t>
  </si>
  <si>
    <t>oh he want to wear that belt every day now</t>
  </si>
  <si>
    <t>it drum time</t>
  </si>
  <si>
    <t>that a penguin</t>
  </si>
  <si>
    <t>right be it rain today</t>
  </si>
  <si>
    <t>be he smile</t>
  </si>
  <si>
    <t>a bat</t>
  </si>
  <si>
    <t>bubble gum</t>
  </si>
  <si>
    <t>or you want read about the kite</t>
  </si>
  <si>
    <t>do you like that snake</t>
  </si>
  <si>
    <t>be that the zip</t>
  </si>
  <si>
    <t>oh and a and a power shovel be on the bulldoze</t>
  </si>
  <si>
    <t>that a squirrel</t>
  </si>
  <si>
    <t>do you like to paint</t>
  </si>
  <si>
    <t>it a hose like we use in a garden</t>
  </si>
  <si>
    <t>get grape grape out_of there</t>
  </si>
  <si>
    <t>you and Andrew eat cracker with cream cheese and jelly on them</t>
  </si>
  <si>
    <t>oh they kiss look</t>
  </si>
  <si>
    <t>it a spider</t>
  </si>
  <si>
    <t>do not tear</t>
  </si>
  <si>
    <t>climb up on the roof</t>
  </si>
  <si>
    <t>because I get a because I wipe the salt off like this</t>
  </si>
  <si>
    <t>those be shorts</t>
  </si>
  <si>
    <t>you blow your nose on Investigator duck</t>
  </si>
  <si>
    <t>Pokey and Gumby be find Big Bird</t>
  </si>
  <si>
    <t>will you sit up here without kick</t>
  </si>
  <si>
    <t>do you see the Dumbo movie</t>
  </si>
  <si>
    <t>he still have learn to put them on anybody cheek or anything up in the air</t>
  </si>
  <si>
    <t>go in the closet</t>
  </si>
  <si>
    <t>have she ever see a jelly bean</t>
  </si>
  <si>
    <t>the circus</t>
  </si>
  <si>
    <t>they be cut the old pipe that right</t>
  </si>
  <si>
    <t>be you shake your head</t>
  </si>
  <si>
    <t>oh you need a tissue</t>
  </si>
  <si>
    <t>it a big vacuum clean</t>
  </si>
  <si>
    <t>who go make them chase</t>
  </si>
  <si>
    <t>yeah this be the shower</t>
  </si>
  <si>
    <t>or it could be a little yogurt</t>
  </si>
  <si>
    <t>and a bridge which be work very well</t>
  </si>
  <si>
    <t>well squeak it at her okay but knock her on the head with it not</t>
  </si>
  <si>
    <t>we have a plant there in the summer</t>
  </si>
  <si>
    <t>bath tub</t>
  </si>
  <si>
    <t>do your lip get all all hard and stiff when you do have chapstick</t>
  </si>
  <si>
    <t>I a English teach</t>
  </si>
  <si>
    <t>lull in the converse their action speak too</t>
  </si>
  <si>
    <t>potato chip and carrot</t>
  </si>
  <si>
    <t>right the garage bench</t>
  </si>
  <si>
    <t>you can coast be down the hill</t>
  </si>
  <si>
    <t>that your shoulder</t>
  </si>
  <si>
    <t>it a ant</t>
  </si>
  <si>
    <t>yeah Grandma</t>
  </si>
  <si>
    <t>that a nail</t>
  </si>
  <si>
    <t>it a pickle</t>
  </si>
  <si>
    <t>we have scissors upstairs</t>
  </si>
  <si>
    <t>that be the door close</t>
  </si>
  <si>
    <t>oh those be boot</t>
  </si>
  <si>
    <t>do you go swing yesterday</t>
  </si>
  <si>
    <t>now be he go sled down</t>
  </si>
  <si>
    <t>I stay right here</t>
  </si>
  <si>
    <t>be that a bead</t>
  </si>
  <si>
    <t>not hear</t>
  </si>
  <si>
    <t>and a lamp</t>
  </si>
  <si>
    <t>she want to nurse</t>
  </si>
  <si>
    <t>see there he look so hot it a hot day out there so he wipe off his forehead here this little guy with the purple face here get his letter do he look tire</t>
  </si>
  <si>
    <t>I see you eat a lemon</t>
  </si>
  <si>
    <t>a penny</t>
  </si>
  <si>
    <t>oh be she buy the food</t>
  </si>
  <si>
    <t>maybe Dapper Dan want to go in there what do you think should I put Dapper Dan in with the dragon</t>
  </si>
  <si>
    <t>licking</t>
  </si>
  <si>
    <t>be you lick it</t>
  </si>
  <si>
    <t>no that a pancake</t>
  </si>
  <si>
    <t>no it be a be it a police horn</t>
  </si>
  <si>
    <t>wee this be fun this be like a slide board</t>
  </si>
  <si>
    <t>I actual get ready for the big bad wolf</t>
  </si>
  <si>
    <t>Child do his share of break thing have you bud</t>
  </si>
  <si>
    <t>there some chalk Shannon write on the board for you with chalk</t>
  </si>
  <si>
    <t>chase each_other</t>
  </si>
  <si>
    <t>I just drop all the toy I give her</t>
  </si>
  <si>
    <t>they still hug</t>
  </si>
  <si>
    <t>if you do dump it on the floor and make Daddy mop till noon</t>
  </si>
  <si>
    <t>you want sweep</t>
  </si>
  <si>
    <t>nut but he sit on a tree branch where</t>
  </si>
  <si>
    <t>I think we should put your hair in a pony tail</t>
  </si>
  <si>
    <t>they like to eat those duck anyway like</t>
  </si>
  <si>
    <t>I think the little girl go have some pudding</t>
  </si>
  <si>
    <t>do you remember Child do you remember over there when you be play with the play dough this morning</t>
  </si>
  <si>
    <t>what be we dump before we come in today</t>
  </si>
  <si>
    <t>I like soda</t>
  </si>
  <si>
    <t>speaking</t>
  </si>
  <si>
    <t>and she speak I mean I do remember speak in a high voice to her but we speak in a high voice to the baby and so she do</t>
  </si>
  <si>
    <t>she spill the milk out</t>
  </si>
  <si>
    <t>okay I put the rest in the fridge</t>
  </si>
  <si>
    <t>the glue do set very well</t>
  </si>
  <si>
    <t>there a pretzel</t>
  </si>
  <si>
    <t>no moon it have a cloud</t>
  </si>
  <si>
    <t>I think she be clap for herself when she make a tower</t>
  </si>
  <si>
    <t>oh but he be like the ride on the elephant and then everyone bump he be the big everyone bump into him</t>
  </si>
  <si>
    <t>she eat french fry</t>
  </si>
  <si>
    <t>she do so much good in jeans than anything else</t>
  </si>
  <si>
    <t>love hat</t>
  </si>
  <si>
    <t>pig a here a melon</t>
  </si>
  <si>
    <t>the glove</t>
  </si>
  <si>
    <t>do you see it snow</t>
  </si>
  <si>
    <t>why she get why you get her mat</t>
  </si>
  <si>
    <t>how he mitten she dry off</t>
  </si>
  <si>
    <t>be he try to eat the sofa</t>
  </si>
  <si>
    <t>see he catch a fish</t>
  </si>
  <si>
    <t>bop a back stop again</t>
  </si>
  <si>
    <t>they really do melt heart of stone</t>
  </si>
  <si>
    <t>she ice skate</t>
  </si>
  <si>
    <t>sweeping</t>
  </si>
  <si>
    <t>you can sweep some more if you want but mommy do feel like sweep right now</t>
  </si>
  <si>
    <t>what be you do dry the raisin in the sun</t>
  </si>
  <si>
    <t>it green and water come splash out</t>
  </si>
  <si>
    <t>on mommy ankle</t>
  </si>
  <si>
    <t>be this kind of like a</t>
  </si>
  <si>
    <t>do you want me to tie your sneaker though</t>
  </si>
  <si>
    <t>some taste or some paste</t>
  </si>
  <si>
    <t>tearing</t>
  </si>
  <si>
    <t>be you still tear up clothes</t>
  </si>
  <si>
    <t>you put them on your foot and you can skate</t>
  </si>
  <si>
    <t>that also a brick that you make</t>
  </si>
  <si>
    <t>napping</t>
  </si>
  <si>
    <t>do use scissors do eat do go bump down the staircase you go to hurt yourself</t>
  </si>
  <si>
    <t>pull tab back at each end and twirl</t>
  </si>
  <si>
    <t>maybe a cartoon</t>
  </si>
  <si>
    <t>ripping</t>
  </si>
  <si>
    <t>some cute thing Shem maybe you should be rip them up we put the clock on your dresser</t>
  </si>
  <si>
    <t>they twirl him around</t>
  </si>
  <si>
    <t>these be a different kind of dinosaur</t>
  </si>
  <si>
    <t>you put the baby in</t>
  </si>
  <si>
    <t>definition</t>
  </si>
  <si>
    <t>aoa</t>
  </si>
  <si>
    <t>item_id</t>
  </si>
  <si>
    <t>category</t>
  </si>
  <si>
    <t>lexical_category</t>
  </si>
  <si>
    <t>lexical_class</t>
  </si>
  <si>
    <t>uni_lemma</t>
  </si>
  <si>
    <t>complexity_category</t>
  </si>
  <si>
    <t>baa baa</t>
  </si>
  <si>
    <t>item_1</t>
  </si>
  <si>
    <t>word</t>
  </si>
  <si>
    <t>sounds</t>
  </si>
  <si>
    <t>other</t>
  </si>
  <si>
    <t>choo choo</t>
  </si>
  <si>
    <t>item_2</t>
  </si>
  <si>
    <t>cockadoodledoo</t>
  </si>
  <si>
    <t>item_3</t>
  </si>
  <si>
    <t>grrr</t>
  </si>
  <si>
    <t>item_4</t>
  </si>
  <si>
    <t>meow</t>
  </si>
  <si>
    <t>item_5</t>
  </si>
  <si>
    <t>moo</t>
  </si>
  <si>
    <t>item_6</t>
  </si>
  <si>
    <t>ouch</t>
  </si>
  <si>
    <t>item_7</t>
  </si>
  <si>
    <t>quack quack</t>
  </si>
  <si>
    <t>item_8</t>
  </si>
  <si>
    <t>uh oh</t>
  </si>
  <si>
    <t>NA</t>
  </si>
  <si>
    <t>item_9</t>
  </si>
  <si>
    <t>vroom</t>
  </si>
  <si>
    <t>item_10</t>
  </si>
  <si>
    <t>woof woof</t>
  </si>
  <si>
    <t>item_11</t>
  </si>
  <si>
    <t>yum yum</t>
  </si>
  <si>
    <t>item_12</t>
  </si>
  <si>
    <t>alligator</t>
  </si>
  <si>
    <t>item_13</t>
  </si>
  <si>
    <t>animals</t>
  </si>
  <si>
    <t>nouns</t>
  </si>
  <si>
    <t>animal</t>
  </si>
  <si>
    <t>item_14</t>
  </si>
  <si>
    <t>item_15</t>
  </si>
  <si>
    <t>item_16</t>
  </si>
  <si>
    <t>item_17</t>
  </si>
  <si>
    <t>item_18</t>
  </si>
  <si>
    <t>item_19</t>
  </si>
  <si>
    <t>item_20</t>
  </si>
  <si>
    <t>butterfly</t>
  </si>
  <si>
    <t>item_21</t>
  </si>
  <si>
    <t>item_22</t>
  </si>
  <si>
    <t>item_23</t>
  </si>
  <si>
    <t>chicken (animal)</t>
  </si>
  <si>
    <t>item_24</t>
  </si>
  <si>
    <t>item_25</t>
  </si>
  <si>
    <t>item_26</t>
  </si>
  <si>
    <t>item_27</t>
  </si>
  <si>
    <t>item_28</t>
  </si>
  <si>
    <t>elephant</t>
  </si>
  <si>
    <t>item_29</t>
  </si>
  <si>
    <t>item_30</t>
  </si>
  <si>
    <t>fish (animal)</t>
  </si>
  <si>
    <t>item_31</t>
  </si>
  <si>
    <t>item_32</t>
  </si>
  <si>
    <t>item_33</t>
  </si>
  <si>
    <t>hen</t>
  </si>
  <si>
    <t>item_34</t>
  </si>
  <si>
    <t>item_35</t>
  </si>
  <si>
    <t>kitty</t>
  </si>
  <si>
    <t>item_36</t>
  </si>
  <si>
    <t>item_37</t>
  </si>
  <si>
    <t>item_38</t>
  </si>
  <si>
    <t>item_39</t>
  </si>
  <si>
    <t>item_40</t>
  </si>
  <si>
    <t>item_41</t>
  </si>
  <si>
    <t>item_42</t>
  </si>
  <si>
    <t>item_43</t>
  </si>
  <si>
    <t>item_44</t>
  </si>
  <si>
    <t>item_45</t>
  </si>
  <si>
    <t>item_46</t>
  </si>
  <si>
    <t>item_47</t>
  </si>
  <si>
    <t>item_48</t>
  </si>
  <si>
    <t>item_49</t>
  </si>
  <si>
    <t>teddybear</t>
  </si>
  <si>
    <t>item_50</t>
  </si>
  <si>
    <t>item_51</t>
  </si>
  <si>
    <t>item_52</t>
  </si>
  <si>
    <t>item_53</t>
  </si>
  <si>
    <t>item_54</t>
  </si>
  <si>
    <t>item_55</t>
  </si>
  <si>
    <t>item_56</t>
  </si>
  <si>
    <t>vehicles</t>
  </si>
  <si>
    <t>bicycle</t>
  </si>
  <si>
    <t>item_57</t>
  </si>
  <si>
    <t>item_58</t>
  </si>
  <si>
    <t>item_59</t>
  </si>
  <si>
    <t>item_60</t>
  </si>
  <si>
    <t>firetruck</t>
  </si>
  <si>
    <t>item_61</t>
  </si>
  <si>
    <t>helicopter</t>
  </si>
  <si>
    <t>item_62</t>
  </si>
  <si>
    <t>motorcycle</t>
  </si>
  <si>
    <t>item_63</t>
  </si>
  <si>
    <t>item_64</t>
  </si>
  <si>
    <t>item_65</t>
  </si>
  <si>
    <t>item_66</t>
  </si>
  <si>
    <t>item_67</t>
  </si>
  <si>
    <t>tricycle</t>
  </si>
  <si>
    <t>item_68</t>
  </si>
  <si>
    <t>item_69</t>
  </si>
  <si>
    <t>item_70</t>
  </si>
  <si>
    <t>toys</t>
  </si>
  <si>
    <t>item_71</t>
  </si>
  <si>
    <t>item_72</t>
  </si>
  <si>
    <t>item_73</t>
  </si>
  <si>
    <t>item_74</t>
  </si>
  <si>
    <t>item_75</t>
  </si>
  <si>
    <t>bubbles</t>
  </si>
  <si>
    <t>item_76</t>
  </si>
  <si>
    <t>item_77</t>
  </si>
  <si>
    <t>item_78</t>
  </si>
  <si>
    <t>item_79</t>
  </si>
  <si>
    <t>item_80</t>
  </si>
  <si>
    <t>item_81</t>
  </si>
  <si>
    <t>pencil</t>
  </si>
  <si>
    <t>item_82</t>
  </si>
  <si>
    <t>play dough</t>
  </si>
  <si>
    <t>item_83</t>
  </si>
  <si>
    <t>item_84</t>
  </si>
  <si>
    <t>item_85</t>
  </si>
  <si>
    <t>item_86</t>
  </si>
  <si>
    <t>item_87</t>
  </si>
  <si>
    <t>toy (object)</t>
  </si>
  <si>
    <t>item_88</t>
  </si>
  <si>
    <t>food_drink</t>
  </si>
  <si>
    <t>applesauce</t>
  </si>
  <si>
    <t>item_89</t>
  </si>
  <si>
    <t>banana</t>
  </si>
  <si>
    <t>item_90</t>
  </si>
  <si>
    <t>beans</t>
  </si>
  <si>
    <t>item_91</t>
  </si>
  <si>
    <t>item_92</t>
  </si>
  <si>
    <t>item_93</t>
  </si>
  <si>
    <t>item_94</t>
  </si>
  <si>
    <t>item_95</t>
  </si>
  <si>
    <t>carrots</t>
  </si>
  <si>
    <t>item_96</t>
  </si>
  <si>
    <t>cereal</t>
  </si>
  <si>
    <t>item_97</t>
  </si>
  <si>
    <t>cheerios</t>
  </si>
  <si>
    <t>item_98</t>
  </si>
  <si>
    <t>item_99</t>
  </si>
  <si>
    <t>chicken (food)</t>
  </si>
  <si>
    <t>item_100</t>
  </si>
  <si>
    <t>chocolate</t>
  </si>
  <si>
    <t>item_101</t>
  </si>
  <si>
    <t>item_102</t>
  </si>
  <si>
    <t>coke</t>
  </si>
  <si>
    <t>item_103</t>
  </si>
  <si>
    <t>item_104</t>
  </si>
  <si>
    <t>item_105</t>
  </si>
  <si>
    <t>item_106</t>
  </si>
  <si>
    <t>item_107</t>
  </si>
  <si>
    <t>drink (beverage)</t>
  </si>
  <si>
    <t>item_108</t>
  </si>
  <si>
    <t>item_109</t>
  </si>
  <si>
    <t>fish (food)</t>
  </si>
  <si>
    <t>item_110</t>
  </si>
  <si>
    <t>item_111</t>
  </si>
  <si>
    <t>french fries</t>
  </si>
  <si>
    <t>item_112</t>
  </si>
  <si>
    <t>grapes</t>
  </si>
  <si>
    <t>item_113</t>
  </si>
  <si>
    <t>green beans</t>
  </si>
  <si>
    <t>item_114</t>
  </si>
  <si>
    <t>item_115</t>
  </si>
  <si>
    <t>hamburger</t>
  </si>
  <si>
    <t>item_116</t>
  </si>
  <si>
    <t>item_117</t>
  </si>
  <si>
    <t>ice cream</t>
  </si>
  <si>
    <t>item_118</t>
  </si>
  <si>
    <t>jello</t>
  </si>
  <si>
    <t>item_119</t>
  </si>
  <si>
    <t>item_120</t>
  </si>
  <si>
    <t>item_121</t>
  </si>
  <si>
    <t>lollipop</t>
  </si>
  <si>
    <t>item_122</t>
  </si>
  <si>
    <t>item_123</t>
  </si>
  <si>
    <t>item_124</t>
  </si>
  <si>
    <t>item_125</t>
  </si>
  <si>
    <t>item_126</t>
  </si>
  <si>
    <t>item_127</t>
  </si>
  <si>
    <t>nuts</t>
  </si>
  <si>
    <t>item_128</t>
  </si>
  <si>
    <t>orange (food)</t>
  </si>
  <si>
    <t>item_129</t>
  </si>
  <si>
    <t>item_130</t>
  </si>
  <si>
    <t>item_131</t>
  </si>
  <si>
    <t>peanut butter</t>
  </si>
  <si>
    <t>item_132</t>
  </si>
  <si>
    <t>item_133</t>
  </si>
  <si>
    <t>item_134</t>
  </si>
  <si>
    <t>item_135</t>
  </si>
  <si>
    <t>popsicle</t>
  </si>
  <si>
    <t>item_136</t>
  </si>
  <si>
    <t>item_137</t>
  </si>
  <si>
    <t>chips</t>
  </si>
  <si>
    <t>potato</t>
  </si>
  <si>
    <t>item_138</t>
  </si>
  <si>
    <t>item_139</t>
  </si>
  <si>
    <t>item_140</t>
  </si>
  <si>
    <t>item_141</t>
  </si>
  <si>
    <t>raisin</t>
  </si>
  <si>
    <t>item_142</t>
  </si>
  <si>
    <t>item_143</t>
  </si>
  <si>
    <t>item_144</t>
  </si>
  <si>
    <t>item_145</t>
  </si>
  <si>
    <t>item_146</t>
  </si>
  <si>
    <t>item_147</t>
  </si>
  <si>
    <t>item_148</t>
  </si>
  <si>
    <t>strawberry</t>
  </si>
  <si>
    <t>item_149</t>
  </si>
  <si>
    <t>item_150</t>
  </si>
  <si>
    <t>tuna</t>
  </si>
  <si>
    <t>item_151</t>
  </si>
  <si>
    <t>vanilla</t>
  </si>
  <si>
    <t>item_152</t>
  </si>
  <si>
    <t>vitamins</t>
  </si>
  <si>
    <t>item_153</t>
  </si>
  <si>
    <t>item_154</t>
  </si>
  <si>
    <t>water (beverage)</t>
  </si>
  <si>
    <t>item_155</t>
  </si>
  <si>
    <t>beads</t>
  </si>
  <si>
    <t>item_156</t>
  </si>
  <si>
    <t>clothing</t>
  </si>
  <si>
    <t>item_157</t>
  </si>
  <si>
    <t>item_158</t>
  </si>
  <si>
    <t>item_159</t>
  </si>
  <si>
    <t>boots</t>
  </si>
  <si>
    <t>item_160</t>
  </si>
  <si>
    <t>item_161</t>
  </si>
  <si>
    <t>item_162</t>
  </si>
  <si>
    <t>item_163</t>
  </si>
  <si>
    <t>dress (object)</t>
  </si>
  <si>
    <t>gloves</t>
  </si>
  <si>
    <t>item_164</t>
  </si>
  <si>
    <t>item_165</t>
  </si>
  <si>
    <t>item_166</t>
  </si>
  <si>
    <t>item_167</t>
  </si>
  <si>
    <t>mittens</t>
  </si>
  <si>
    <t>item_168</t>
  </si>
  <si>
    <t>item_169</t>
  </si>
  <si>
    <t>pajamas</t>
  </si>
  <si>
    <t>item_170</t>
  </si>
  <si>
    <t>item_171</t>
  </si>
  <si>
    <t>scarf</t>
  </si>
  <si>
    <t>item_172</t>
  </si>
  <si>
    <t>item_173</t>
  </si>
  <si>
    <t>item_174</t>
  </si>
  <si>
    <t>item_175</t>
  </si>
  <si>
    <t>slipper</t>
  </si>
  <si>
    <t>item_176</t>
  </si>
  <si>
    <t>item_177</t>
  </si>
  <si>
    <t>snowsuit</t>
  </si>
  <si>
    <t>item_178</t>
  </si>
  <si>
    <t>item_179</t>
  </si>
  <si>
    <t>item_180</t>
  </si>
  <si>
    <t>tights</t>
  </si>
  <si>
    <t>item_181</t>
  </si>
  <si>
    <t>underpants</t>
  </si>
  <si>
    <t>item_182</t>
  </si>
  <si>
    <t>item_183</t>
  </si>
  <si>
    <t>item_184</t>
  </si>
  <si>
    <t>body_parts</t>
  </si>
  <si>
    <t>item_185</t>
  </si>
  <si>
    <t>belly button</t>
  </si>
  <si>
    <t>item_186</t>
  </si>
  <si>
    <t>buttocks/bottom*</t>
  </si>
  <si>
    <t>item_187</t>
  </si>
  <si>
    <t>butt</t>
  </si>
  <si>
    <t>item_188</t>
  </si>
  <si>
    <t>item_189</t>
  </si>
  <si>
    <t>item_190</t>
  </si>
  <si>
    <t>item_191</t>
  </si>
  <si>
    <t>item_192</t>
  </si>
  <si>
    <t>item_193</t>
  </si>
  <si>
    <t>item_194</t>
  </si>
  <si>
    <t>item_195</t>
  </si>
  <si>
    <t>item_196</t>
  </si>
  <si>
    <t>item_197</t>
  </si>
  <si>
    <t>item_198</t>
  </si>
  <si>
    <t>item_199</t>
  </si>
  <si>
    <t>item_200</t>
  </si>
  <si>
    <t>item_201</t>
  </si>
  <si>
    <t>item_202</t>
  </si>
  <si>
    <t>owie/boo boo</t>
  </si>
  <si>
    <t>item_203</t>
  </si>
  <si>
    <t>owie</t>
  </si>
  <si>
    <t>penis*</t>
  </si>
  <si>
    <t>item_204</t>
  </si>
  <si>
    <t>penis</t>
  </si>
  <si>
    <t>item_205</t>
  </si>
  <si>
    <t>item_206</t>
  </si>
  <si>
    <t>item_207</t>
  </si>
  <si>
    <t>item_208</t>
  </si>
  <si>
    <t>item_209</t>
  </si>
  <si>
    <t>vagina*</t>
  </si>
  <si>
    <t>item_210</t>
  </si>
  <si>
    <t>vagina</t>
  </si>
  <si>
    <t>item_211</t>
  </si>
  <si>
    <t>household</t>
  </si>
  <si>
    <t>item_212</t>
  </si>
  <si>
    <t>item_213</t>
  </si>
  <si>
    <t>item_214</t>
  </si>
  <si>
    <t>item_215</t>
  </si>
  <si>
    <t>item_216</t>
  </si>
  <si>
    <t>item_217</t>
  </si>
  <si>
    <t>brush (object)</t>
  </si>
  <si>
    <t>item_218</t>
  </si>
  <si>
    <t>camera</t>
  </si>
  <si>
    <t>item_219</t>
  </si>
  <si>
    <t>can (object)</t>
  </si>
  <si>
    <t>item_220</t>
  </si>
  <si>
    <t>item_221</t>
  </si>
  <si>
    <t>item_222</t>
  </si>
  <si>
    <t>comb (object)</t>
  </si>
  <si>
    <t>item_223</t>
  </si>
  <si>
    <t>item_224</t>
  </si>
  <si>
    <t>item_225</t>
  </si>
  <si>
    <t>item_226</t>
  </si>
  <si>
    <t>item_227</t>
  </si>
  <si>
    <t>item_228</t>
  </si>
  <si>
    <t>item_229</t>
  </si>
  <si>
    <t>item_230</t>
  </si>
  <si>
    <t>keys</t>
  </si>
  <si>
    <t>item_231</t>
  </si>
  <si>
    <t>item_232</t>
  </si>
  <si>
    <t>item_233</t>
  </si>
  <si>
    <t>item_234</t>
  </si>
  <si>
    <t>light (object)</t>
  </si>
  <si>
    <t>medicine</t>
  </si>
  <si>
    <t>item_235</t>
  </si>
  <si>
    <t>item_236</t>
  </si>
  <si>
    <t>item_237</t>
  </si>
  <si>
    <t>item_238</t>
  </si>
  <si>
    <t>nail (object)</t>
  </si>
  <si>
    <t>item_239</t>
  </si>
  <si>
    <t>item_240</t>
  </si>
  <si>
    <t>item_241</t>
  </si>
  <si>
    <t>item_242</t>
  </si>
  <si>
    <t>item_243</t>
  </si>
  <si>
    <t>item_244</t>
  </si>
  <si>
    <t>item_245</t>
  </si>
  <si>
    <t>item_246</t>
  </si>
  <si>
    <t>radio</t>
  </si>
  <si>
    <t>item_247</t>
  </si>
  <si>
    <t>item_248</t>
  </si>
  <si>
    <t>item_249</t>
  </si>
  <si>
    <t>item_250</t>
  </si>
  <si>
    <t>item_251</t>
  </si>
  <si>
    <t>telephone</t>
  </si>
  <si>
    <t>item_252</t>
  </si>
  <si>
    <t>item_253</t>
  </si>
  <si>
    <t>toothbrush</t>
  </si>
  <si>
    <t>item_254</t>
  </si>
  <si>
    <t>item_255</t>
  </si>
  <si>
    <t>item_256</t>
  </si>
  <si>
    <t>tray</t>
  </si>
  <si>
    <t>item_257</t>
  </si>
  <si>
    <t>item_258</t>
  </si>
  <si>
    <t>walker</t>
  </si>
  <si>
    <t>item_259</t>
  </si>
  <si>
    <t>watch (object)</t>
  </si>
  <si>
    <t>item_260</t>
  </si>
  <si>
    <t>basement</t>
  </si>
  <si>
    <t>item_261</t>
  </si>
  <si>
    <t>furniture_rooms</t>
  </si>
  <si>
    <t>bathroom</t>
  </si>
  <si>
    <t>item_262</t>
  </si>
  <si>
    <t>bathtub</t>
  </si>
  <si>
    <t>item_263</t>
  </si>
  <si>
    <t>item_264</t>
  </si>
  <si>
    <t>bedroom</t>
  </si>
  <si>
    <t>item_265</t>
  </si>
  <si>
    <t>item_266</t>
  </si>
  <si>
    <t>item_267</t>
  </si>
  <si>
    <t>item_268</t>
  </si>
  <si>
    <t>item_269</t>
  </si>
  <si>
    <t>item_270</t>
  </si>
  <si>
    <t>item_271</t>
  </si>
  <si>
    <t>drawer</t>
  </si>
  <si>
    <t>item_272</t>
  </si>
  <si>
    <t>dryer</t>
  </si>
  <si>
    <t>item_273</t>
  </si>
  <si>
    <t>garage</t>
  </si>
  <si>
    <t>item_274</t>
  </si>
  <si>
    <t>high chair</t>
  </si>
  <si>
    <t>item_275</t>
  </si>
  <si>
    <t>item_276</t>
  </si>
  <si>
    <t>living room</t>
  </si>
  <si>
    <t>item_277</t>
  </si>
  <si>
    <t>item_278</t>
  </si>
  <si>
    <t>play pen</t>
  </si>
  <si>
    <t>item_279</t>
  </si>
  <si>
    <t>porch</t>
  </si>
  <si>
    <t>item_280</t>
  </si>
  <si>
    <t>potty</t>
  </si>
  <si>
    <t>item_281</t>
  </si>
  <si>
    <t>rocking chair</t>
  </si>
  <si>
    <t>item_282</t>
  </si>
  <si>
    <t>refrigerator</t>
  </si>
  <si>
    <t>item_283</t>
  </si>
  <si>
    <t>item_284</t>
  </si>
  <si>
    <t>item_285</t>
  </si>
  <si>
    <t>item_286</t>
  </si>
  <si>
    <t>item_287</t>
  </si>
  <si>
    <t>item_288</t>
  </si>
  <si>
    <t>item_289</t>
  </si>
  <si>
    <t>item_290</t>
  </si>
  <si>
    <t>TV</t>
  </si>
  <si>
    <t>item_291</t>
  </si>
  <si>
    <t>item_292</t>
  </si>
  <si>
    <t>washing machine</t>
  </si>
  <si>
    <t>item_293</t>
  </si>
  <si>
    <t>item_294</t>
  </si>
  <si>
    <t>yard</t>
  </si>
  <si>
    <t>item_295</t>
  </si>
  <si>
    <t>item_296</t>
  </si>
  <si>
    <t>item_297</t>
  </si>
  <si>
    <t>item_298</t>
  </si>
  <si>
    <t>item_299</t>
  </si>
  <si>
    <t>hose</t>
  </si>
  <si>
    <t>item_300</t>
  </si>
  <si>
    <t>item_301</t>
  </si>
  <si>
    <t>lawn mower</t>
  </si>
  <si>
    <t>item_302</t>
  </si>
  <si>
    <t>item_303</t>
  </si>
  <si>
    <t>item_304</t>
  </si>
  <si>
    <t>item_305</t>
  </si>
  <si>
    <t>item_306</t>
  </si>
  <si>
    <t>rock (object)</t>
  </si>
  <si>
    <t>item_307</t>
  </si>
  <si>
    <t>sandbox</t>
  </si>
  <si>
    <t>item_308</t>
  </si>
  <si>
    <t>item_309</t>
  </si>
  <si>
    <t>sidewalk</t>
  </si>
  <si>
    <t>item_310</t>
  </si>
  <si>
    <t>item_311</t>
  </si>
  <si>
    <t>item_312</t>
  </si>
  <si>
    <t>slide (object)</t>
  </si>
  <si>
    <t>item_313</t>
  </si>
  <si>
    <t>item_314</t>
  </si>
  <si>
    <t>sprinkler</t>
  </si>
  <si>
    <t>item_315</t>
  </si>
  <si>
    <t>item_316</t>
  </si>
  <si>
    <t>item_317</t>
  </si>
  <si>
    <t>item_318</t>
  </si>
  <si>
    <t>item_319</t>
  </si>
  <si>
    <t>item_320</t>
  </si>
  <si>
    <t>swing (object)</t>
  </si>
  <si>
    <t>item_321</t>
  </si>
  <si>
    <t>item_322</t>
  </si>
  <si>
    <t>water (not beverage)</t>
  </si>
  <si>
    <t>item_323</t>
  </si>
  <si>
    <t>item_324</t>
  </si>
  <si>
    <t>item_325</t>
  </si>
  <si>
    <t>places</t>
  </si>
  <si>
    <t>camping</t>
  </si>
  <si>
    <t>item_326</t>
  </si>
  <si>
    <t>church*</t>
  </si>
  <si>
    <t>item_327</t>
  </si>
  <si>
    <t>church</t>
  </si>
  <si>
    <t>item_328</t>
  </si>
  <si>
    <t>country</t>
  </si>
  <si>
    <t>item_329</t>
  </si>
  <si>
    <t>downtown</t>
  </si>
  <si>
    <t>item_330</t>
  </si>
  <si>
    <t>item_331</t>
  </si>
  <si>
    <t>gas station</t>
  </si>
  <si>
    <t>item_332</t>
  </si>
  <si>
    <t>item_333</t>
  </si>
  <si>
    <t>item_334</t>
  </si>
  <si>
    <t>item_335</t>
  </si>
  <si>
    <t>item_336</t>
  </si>
  <si>
    <t>item_337</t>
  </si>
  <si>
    <t>item_338</t>
  </si>
  <si>
    <t>item_339</t>
  </si>
  <si>
    <t>item_340</t>
  </si>
  <si>
    <t>item_341</t>
  </si>
  <si>
    <t>item_342</t>
  </si>
  <si>
    <t>woods</t>
  </si>
  <si>
    <t>item_343</t>
  </si>
  <si>
    <t>work (place)</t>
  </si>
  <si>
    <t>item_344</t>
  </si>
  <si>
    <t>item_345</t>
  </si>
  <si>
    <t>item_346</t>
  </si>
  <si>
    <t>aunt</t>
  </si>
  <si>
    <t>item_347</t>
  </si>
  <si>
    <t>item_348</t>
  </si>
  <si>
    <t>babysitter</t>
  </si>
  <si>
    <t>item_349</t>
  </si>
  <si>
    <t>babysitter's name</t>
  </si>
  <si>
    <t>item_350</t>
  </si>
  <si>
    <t>item_351</t>
  </si>
  <si>
    <t>brother</t>
  </si>
  <si>
    <t>item_352</t>
  </si>
  <si>
    <t>child</t>
  </si>
  <si>
    <t>item_353</t>
  </si>
  <si>
    <t>item_354</t>
  </si>
  <si>
    <t>item_355</t>
  </si>
  <si>
    <t>daddy*</t>
  </si>
  <si>
    <t>item_356</t>
  </si>
  <si>
    <t>daddy</t>
  </si>
  <si>
    <t>item_357</t>
  </si>
  <si>
    <t>fireman</t>
  </si>
  <si>
    <t>item_358</t>
  </si>
  <si>
    <t>firefighter</t>
  </si>
  <si>
    <t>item_359</t>
  </si>
  <si>
    <t>item_360</t>
  </si>
  <si>
    <t>grandma*</t>
  </si>
  <si>
    <t>item_361</t>
  </si>
  <si>
    <t>grandma</t>
  </si>
  <si>
    <t>grandpa*</t>
  </si>
  <si>
    <t>item_362</t>
  </si>
  <si>
    <t>grandpa</t>
  </si>
  <si>
    <t>item_363</t>
  </si>
  <si>
    <t>item_364</t>
  </si>
  <si>
    <t>item_365</t>
  </si>
  <si>
    <t>mommy*</t>
  </si>
  <si>
    <t>item_366</t>
  </si>
  <si>
    <t>mommy</t>
  </si>
  <si>
    <t>item_367</t>
  </si>
  <si>
    <t>child's own name</t>
  </si>
  <si>
    <t>item_368</t>
  </si>
  <si>
    <t>item_369</t>
  </si>
  <si>
    <t>person</t>
  </si>
  <si>
    <t>item_370</t>
  </si>
  <si>
    <t>pet's name</t>
  </si>
  <si>
    <t>item_371</t>
  </si>
  <si>
    <t>item_372</t>
  </si>
  <si>
    <t>sister</t>
  </si>
  <si>
    <t>item_373</t>
  </si>
  <si>
    <t>item_374</t>
  </si>
  <si>
    <t>uncle</t>
  </si>
  <si>
    <t>item_375</t>
  </si>
  <si>
    <t>item_376</t>
  </si>
  <si>
    <t>games_routines</t>
  </si>
  <si>
    <t>item_377</t>
  </si>
  <si>
    <t>bye</t>
  </si>
  <si>
    <t>item_378</t>
  </si>
  <si>
    <t>call</t>
  </si>
  <si>
    <t>item_379</t>
  </si>
  <si>
    <t>call on phone</t>
  </si>
  <si>
    <t>item_380</t>
  </si>
  <si>
    <t>give me five!</t>
  </si>
  <si>
    <t>item_381</t>
  </si>
  <si>
    <t>give me five</t>
  </si>
  <si>
    <t>gonna get you!</t>
  </si>
  <si>
    <t>item_382</t>
  </si>
  <si>
    <t>gonna get you</t>
  </si>
  <si>
    <t>go potty</t>
  </si>
  <si>
    <t>item_383</t>
  </si>
  <si>
    <t>hello</t>
  </si>
  <si>
    <t>item_384</t>
  </si>
  <si>
    <t>hi</t>
  </si>
  <si>
    <t>item_385</t>
  </si>
  <si>
    <t>item_386</t>
  </si>
  <si>
    <t>item_387</t>
  </si>
  <si>
    <t>night night</t>
  </si>
  <si>
    <t>item_388</t>
  </si>
  <si>
    <t>good night</t>
  </si>
  <si>
    <t>no</t>
  </si>
  <si>
    <t>item_389</t>
  </si>
  <si>
    <t>pattycake</t>
  </si>
  <si>
    <t>item_390</t>
  </si>
  <si>
    <t>peekaboo</t>
  </si>
  <si>
    <t>item_391</t>
  </si>
  <si>
    <t>please</t>
  </si>
  <si>
    <t>item_392</t>
  </si>
  <si>
    <t>shh/shush/hush</t>
  </si>
  <si>
    <t>item_393</t>
  </si>
  <si>
    <t>shh</t>
  </si>
  <si>
    <t>shopping</t>
  </si>
  <si>
    <t>item_394</t>
  </si>
  <si>
    <t>item_395</t>
  </si>
  <si>
    <t>so big!</t>
  </si>
  <si>
    <t>item_396</t>
  </si>
  <si>
    <t>so big</t>
  </si>
  <si>
    <t>thank you</t>
  </si>
  <si>
    <t>item_397</t>
  </si>
  <si>
    <t>this little piggy</t>
  </si>
  <si>
    <t>item_398</t>
  </si>
  <si>
    <t>turn around</t>
  </si>
  <si>
    <t>item_399</t>
  </si>
  <si>
    <t>yes</t>
  </si>
  <si>
    <t>item_400</t>
  </si>
  <si>
    <t>item_401</t>
  </si>
  <si>
    <t>action_words</t>
  </si>
  <si>
    <t>predicates</t>
  </si>
  <si>
    <t>verbs</t>
  </si>
  <si>
    <t>item_402</t>
  </si>
  <si>
    <t>item_403</t>
  </si>
  <si>
    <t>bring</t>
  </si>
  <si>
    <t>item_404</t>
  </si>
  <si>
    <t>item_405</t>
  </si>
  <si>
    <t>item_406</t>
  </si>
  <si>
    <t>item_407</t>
  </si>
  <si>
    <t>item_408</t>
  </si>
  <si>
    <t>item_409</t>
  </si>
  <si>
    <t>item_410</t>
  </si>
  <si>
    <t>item_411</t>
  </si>
  <si>
    <t>item_412</t>
  </si>
  <si>
    <t>clean (action)</t>
  </si>
  <si>
    <t>item_413</t>
  </si>
  <si>
    <t>item_414</t>
  </si>
  <si>
    <t>item_415</t>
  </si>
  <si>
    <t>cover</t>
  </si>
  <si>
    <t>item_416</t>
  </si>
  <si>
    <t>cover (action)</t>
  </si>
  <si>
    <t>item_417</t>
  </si>
  <si>
    <t>item_418</t>
  </si>
  <si>
    <t>item_419</t>
  </si>
  <si>
    <t>item_420</t>
  </si>
  <si>
    <t>item_421</t>
  </si>
  <si>
    <t>drink (action)</t>
  </si>
  <si>
    <t>item_422</t>
  </si>
  <si>
    <t>item_423</t>
  </si>
  <si>
    <t>item_424</t>
  </si>
  <si>
    <t>dry (action)</t>
  </si>
  <si>
    <t>item_425</t>
  </si>
  <si>
    <t>item_426</t>
  </si>
  <si>
    <t>item_427</t>
  </si>
  <si>
    <t>item_428</t>
  </si>
  <si>
    <t>item_429</t>
  </si>
  <si>
    <t>finish</t>
  </si>
  <si>
    <t>item_430</t>
  </si>
  <si>
    <t>fit</t>
  </si>
  <si>
    <t>item_431</t>
  </si>
  <si>
    <t>item_432</t>
  </si>
  <si>
    <t>item_433</t>
  </si>
  <si>
    <t>item_434</t>
  </si>
  <si>
    <t>item_435</t>
  </si>
  <si>
    <t>hate</t>
  </si>
  <si>
    <t>item_436</t>
  </si>
  <si>
    <t>have</t>
  </si>
  <si>
    <t>item_437</t>
  </si>
  <si>
    <t>item_438</t>
  </si>
  <si>
    <t>help</t>
  </si>
  <si>
    <t>item_439</t>
  </si>
  <si>
    <t>item_440</t>
  </si>
  <si>
    <t>item_441</t>
  </si>
  <si>
    <t>item_442</t>
  </si>
  <si>
    <t>item_443</t>
  </si>
  <si>
    <t>hurry</t>
  </si>
  <si>
    <t>item_444</t>
  </si>
  <si>
    <t>item_445</t>
  </si>
  <si>
    <t>item_446</t>
  </si>
  <si>
    <t>item_447</t>
  </si>
  <si>
    <t>item_448</t>
  </si>
  <si>
    <t>item_449</t>
  </si>
  <si>
    <t>item_450</t>
  </si>
  <si>
    <t>like (action)</t>
  </si>
  <si>
    <t>listen</t>
  </si>
  <si>
    <t>item_451</t>
  </si>
  <si>
    <t>item_452</t>
  </si>
  <si>
    <t>item_453</t>
  </si>
  <si>
    <t>item_454</t>
  </si>
  <si>
    <t>item_455</t>
  </si>
  <si>
    <t>open (action)</t>
  </si>
  <si>
    <t>item_456</t>
  </si>
  <si>
    <t>paint (action)</t>
  </si>
  <si>
    <t>item_457</t>
  </si>
  <si>
    <t>item_458</t>
  </si>
  <si>
    <t>item_459</t>
  </si>
  <si>
    <t>pretend</t>
  </si>
  <si>
    <t>item_460</t>
  </si>
  <si>
    <t>item_461</t>
  </si>
  <si>
    <t>item_462</t>
  </si>
  <si>
    <t>put</t>
  </si>
  <si>
    <t>item_463</t>
  </si>
  <si>
    <t>item_464</t>
  </si>
  <si>
    <t>ride</t>
  </si>
  <si>
    <t>item_465</t>
  </si>
  <si>
    <t>item_466</t>
  </si>
  <si>
    <t>item_467</t>
  </si>
  <si>
    <t>item_468</t>
  </si>
  <si>
    <t>item_469</t>
  </si>
  <si>
    <t>item_470</t>
  </si>
  <si>
    <t>item_471</t>
  </si>
  <si>
    <t>item_472</t>
  </si>
  <si>
    <t>item_473</t>
  </si>
  <si>
    <t>item_474</t>
  </si>
  <si>
    <t>item_475</t>
  </si>
  <si>
    <t>item_476</t>
  </si>
  <si>
    <t>item_477</t>
  </si>
  <si>
    <t>slide (action)</t>
  </si>
  <si>
    <t>item_478</t>
  </si>
  <si>
    <t>item_479</t>
  </si>
  <si>
    <t>item_480</t>
  </si>
  <si>
    <t>item_481</t>
  </si>
  <si>
    <t>item_482</t>
  </si>
  <si>
    <t>item_483</t>
  </si>
  <si>
    <t>item_484</t>
  </si>
  <si>
    <t>item_485</t>
  </si>
  <si>
    <t>item_486</t>
  </si>
  <si>
    <t>swing (action)</t>
  </si>
  <si>
    <t>item_487</t>
  </si>
  <si>
    <t>item_488</t>
  </si>
  <si>
    <t>item_489</t>
  </si>
  <si>
    <t>item_490</t>
  </si>
  <si>
    <t>item_491</t>
  </si>
  <si>
    <t>item_492</t>
  </si>
  <si>
    <t>item_493</t>
  </si>
  <si>
    <t>item_494</t>
  </si>
  <si>
    <t>item_495</t>
  </si>
  <si>
    <t>wake</t>
  </si>
  <si>
    <t>item_496</t>
  </si>
  <si>
    <t>item_497</t>
  </si>
  <si>
    <t>item_498</t>
  </si>
  <si>
    <t>item_499</t>
  </si>
  <si>
    <t>watch (action)</t>
  </si>
  <si>
    <t>item_500</t>
  </si>
  <si>
    <t>wish</t>
  </si>
  <si>
    <t>item_501</t>
  </si>
  <si>
    <t>item_502</t>
  </si>
  <si>
    <t>work (action)</t>
  </si>
  <si>
    <t>write</t>
  </si>
  <si>
    <t>item_503</t>
  </si>
  <si>
    <t>all gone</t>
  </si>
  <si>
    <t>item_504</t>
  </si>
  <si>
    <t>descriptive_words</t>
  </si>
  <si>
    <t>adjectives</t>
  </si>
  <si>
    <t>asleep</t>
  </si>
  <si>
    <t>item_505</t>
  </si>
  <si>
    <t>item_506</t>
  </si>
  <si>
    <t>item_507</t>
  </si>
  <si>
    <t>better</t>
  </si>
  <si>
    <t>item_508</t>
  </si>
  <si>
    <t>item_509</t>
  </si>
  <si>
    <t>item_510</t>
  </si>
  <si>
    <t>item_511</t>
  </si>
  <si>
    <t>broken</t>
  </si>
  <si>
    <t>item_512</t>
  </si>
  <si>
    <t>item_513</t>
  </si>
  <si>
    <t>careful</t>
  </si>
  <si>
    <t>item_514</t>
  </si>
  <si>
    <t>clean (description)</t>
  </si>
  <si>
    <t>item_515</t>
  </si>
  <si>
    <t>item_516</t>
  </si>
  <si>
    <t>item_517</t>
  </si>
  <si>
    <t>item_518</t>
  </si>
  <si>
    <t>item_519</t>
  </si>
  <si>
    <t>dry (description)</t>
  </si>
  <si>
    <t>item_520</t>
  </si>
  <si>
    <t>item_521</t>
  </si>
  <si>
    <t>item_522</t>
  </si>
  <si>
    <t>fine</t>
  </si>
  <si>
    <t>item_523</t>
  </si>
  <si>
    <t>first</t>
  </si>
  <si>
    <t>item_524</t>
  </si>
  <si>
    <t>item_525</t>
  </si>
  <si>
    <t>gentle</t>
  </si>
  <si>
    <t>item_526</t>
  </si>
  <si>
    <t>item_527</t>
  </si>
  <si>
    <t>item_528</t>
  </si>
  <si>
    <t>item_529</t>
  </si>
  <si>
    <t>item_530</t>
  </si>
  <si>
    <t>item_531</t>
  </si>
  <si>
    <t>item_532</t>
  </si>
  <si>
    <t>item_533</t>
  </si>
  <si>
    <t>item_534</t>
  </si>
  <si>
    <t>item_535</t>
  </si>
  <si>
    <t>hurt (description)</t>
  </si>
  <si>
    <t>last</t>
  </si>
  <si>
    <t>item_536</t>
  </si>
  <si>
    <t>little (description)</t>
  </si>
  <si>
    <t>item_537</t>
  </si>
  <si>
    <t>item_538</t>
  </si>
  <si>
    <t>item_539</t>
  </si>
  <si>
    <t>item_540</t>
  </si>
  <si>
    <t>naughty</t>
  </si>
  <si>
    <t>item_541</t>
  </si>
  <si>
    <t>item_542</t>
  </si>
  <si>
    <t>item_543</t>
  </si>
  <si>
    <t>item_544</t>
  </si>
  <si>
    <t>item_545</t>
  </si>
  <si>
    <t>item_546</t>
  </si>
  <si>
    <t>orange (description)</t>
  </si>
  <si>
    <t>poor</t>
  </si>
  <si>
    <t>item_547</t>
  </si>
  <si>
    <t>item_548</t>
  </si>
  <si>
    <t>item_549</t>
  </si>
  <si>
    <t>item_550</t>
  </si>
  <si>
    <t>item_551</t>
  </si>
  <si>
    <t>item_552</t>
  </si>
  <si>
    <t>item_553</t>
  </si>
  <si>
    <t>sleepy</t>
  </si>
  <si>
    <t>item_554</t>
  </si>
  <si>
    <t>item_555</t>
  </si>
  <si>
    <t>item_556</t>
  </si>
  <si>
    <t>item_557</t>
  </si>
  <si>
    <t>stuck</t>
  </si>
  <si>
    <t>item_558</t>
  </si>
  <si>
    <t>thirsty</t>
  </si>
  <si>
    <t>item_559</t>
  </si>
  <si>
    <t>tiny</t>
  </si>
  <si>
    <t>item_560</t>
  </si>
  <si>
    <t>item_561</t>
  </si>
  <si>
    <t>item_562</t>
  </si>
  <si>
    <t>wet (description)</t>
  </si>
  <si>
    <t>item_563</t>
  </si>
  <si>
    <t>windy</t>
  </si>
  <si>
    <t>item_564</t>
  </si>
  <si>
    <t>item_565</t>
  </si>
  <si>
    <t>item_566</t>
  </si>
  <si>
    <t>after</t>
  </si>
  <si>
    <t>item_567</t>
  </si>
  <si>
    <t>time_words</t>
  </si>
  <si>
    <t>before</t>
  </si>
  <si>
    <t>item_568</t>
  </si>
  <si>
    <t>item_569</t>
  </si>
  <si>
    <t>later</t>
  </si>
  <si>
    <t>item_570</t>
  </si>
  <si>
    <t>morning</t>
  </si>
  <si>
    <t>item_571</t>
  </si>
  <si>
    <t>item_572</t>
  </si>
  <si>
    <t>now</t>
  </si>
  <si>
    <t>item_573</t>
  </si>
  <si>
    <t>time</t>
  </si>
  <si>
    <t>item_574</t>
  </si>
  <si>
    <t>today</t>
  </si>
  <si>
    <t>item_575</t>
  </si>
  <si>
    <t>tomorrow</t>
  </si>
  <si>
    <t>item_576</t>
  </si>
  <si>
    <t>tonight</t>
  </si>
  <si>
    <t>item_577</t>
  </si>
  <si>
    <t>yesterday</t>
  </si>
  <si>
    <t>item_578</t>
  </si>
  <si>
    <t>he</t>
  </si>
  <si>
    <t>item_579</t>
  </si>
  <si>
    <t>pronouns</t>
  </si>
  <si>
    <t>function_words</t>
  </si>
  <si>
    <t>her</t>
  </si>
  <si>
    <t>item_580</t>
  </si>
  <si>
    <t>hers</t>
  </si>
  <si>
    <t>item_581</t>
  </si>
  <si>
    <t>him</t>
  </si>
  <si>
    <t>item_582</t>
  </si>
  <si>
    <t>his</t>
  </si>
  <si>
    <t>item_583</t>
  </si>
  <si>
    <t>I</t>
  </si>
  <si>
    <t>item_584</t>
  </si>
  <si>
    <t>i</t>
  </si>
  <si>
    <t>it</t>
  </si>
  <si>
    <t>item_585</t>
  </si>
  <si>
    <t>me</t>
  </si>
  <si>
    <t>item_586</t>
  </si>
  <si>
    <t>mine</t>
  </si>
  <si>
    <t>item_587</t>
  </si>
  <si>
    <t>my</t>
  </si>
  <si>
    <t>item_588</t>
  </si>
  <si>
    <t>myself</t>
  </si>
  <si>
    <t>item_589</t>
  </si>
  <si>
    <t>our</t>
  </si>
  <si>
    <t>item_590</t>
  </si>
  <si>
    <t>she</t>
  </si>
  <si>
    <t>item_591</t>
  </si>
  <si>
    <t>that</t>
  </si>
  <si>
    <t>item_592</t>
  </si>
  <si>
    <t>their</t>
  </si>
  <si>
    <t>item_593</t>
  </si>
  <si>
    <t>them</t>
  </si>
  <si>
    <t>item_594</t>
  </si>
  <si>
    <t>these</t>
  </si>
  <si>
    <t>item_595</t>
  </si>
  <si>
    <t>they</t>
  </si>
  <si>
    <t>item_596</t>
  </si>
  <si>
    <t>this</t>
  </si>
  <si>
    <t>item_597</t>
  </si>
  <si>
    <t>those</t>
  </si>
  <si>
    <t>item_598</t>
  </si>
  <si>
    <t>us</t>
  </si>
  <si>
    <t>item_599</t>
  </si>
  <si>
    <t>we</t>
  </si>
  <si>
    <t>item_600</t>
  </si>
  <si>
    <t>you</t>
  </si>
  <si>
    <t>item_601</t>
  </si>
  <si>
    <t>your</t>
  </si>
  <si>
    <t>item_602</t>
  </si>
  <si>
    <t>yourself</t>
  </si>
  <si>
    <t>item_603</t>
  </si>
  <si>
    <t>how</t>
  </si>
  <si>
    <t>item_604</t>
  </si>
  <si>
    <t>question_words</t>
  </si>
  <si>
    <t>what</t>
  </si>
  <si>
    <t>item_605</t>
  </si>
  <si>
    <t>when</t>
  </si>
  <si>
    <t>item_606</t>
  </si>
  <si>
    <t>when (question)</t>
  </si>
  <si>
    <t>where</t>
  </si>
  <si>
    <t>item_607</t>
  </si>
  <si>
    <t>where (question)</t>
  </si>
  <si>
    <t>which</t>
  </si>
  <si>
    <t>item_608</t>
  </si>
  <si>
    <t>which (question)</t>
  </si>
  <si>
    <t>who</t>
  </si>
  <si>
    <t>item_609</t>
  </si>
  <si>
    <t>why</t>
  </si>
  <si>
    <t>item_610</t>
  </si>
  <si>
    <t>about</t>
  </si>
  <si>
    <t>item_611</t>
  </si>
  <si>
    <t>locations</t>
  </si>
  <si>
    <t>above</t>
  </si>
  <si>
    <t>item_612</t>
  </si>
  <si>
    <t>around</t>
  </si>
  <si>
    <t>item_613</t>
  </si>
  <si>
    <t>at</t>
  </si>
  <si>
    <t>item_614</t>
  </si>
  <si>
    <t>away</t>
  </si>
  <si>
    <t>item_615</t>
  </si>
  <si>
    <t>back</t>
  </si>
  <si>
    <t>item_616</t>
  </si>
  <si>
    <t>back (location)</t>
  </si>
  <si>
    <t>behind</t>
  </si>
  <si>
    <t>item_617</t>
  </si>
  <si>
    <t>beside</t>
  </si>
  <si>
    <t>item_618</t>
  </si>
  <si>
    <t>by</t>
  </si>
  <si>
    <t>item_619</t>
  </si>
  <si>
    <t>down</t>
  </si>
  <si>
    <t>item_620</t>
  </si>
  <si>
    <t>for</t>
  </si>
  <si>
    <t>item_621</t>
  </si>
  <si>
    <t>here</t>
  </si>
  <si>
    <t>item_622</t>
  </si>
  <si>
    <t>inside/in</t>
  </si>
  <si>
    <t>item_623</t>
  </si>
  <si>
    <t>in</t>
  </si>
  <si>
    <t>into</t>
  </si>
  <si>
    <t>item_624</t>
  </si>
  <si>
    <t>next to</t>
  </si>
  <si>
    <t>item_625</t>
  </si>
  <si>
    <t>of</t>
  </si>
  <si>
    <t>item_626</t>
  </si>
  <si>
    <t>off</t>
  </si>
  <si>
    <t>item_627</t>
  </si>
  <si>
    <t>on</t>
  </si>
  <si>
    <t>item_628</t>
  </si>
  <si>
    <t>on top of</t>
  </si>
  <si>
    <t>item_629</t>
  </si>
  <si>
    <t>out</t>
  </si>
  <si>
    <t>item_630</t>
  </si>
  <si>
    <t>over</t>
  </si>
  <si>
    <t>item_631</t>
  </si>
  <si>
    <t>there</t>
  </si>
  <si>
    <t>item_632</t>
  </si>
  <si>
    <t>to</t>
  </si>
  <si>
    <t>item_633</t>
  </si>
  <si>
    <t>under</t>
  </si>
  <si>
    <t>item_634</t>
  </si>
  <si>
    <t>item_635</t>
  </si>
  <si>
    <t>with</t>
  </si>
  <si>
    <t>item_636</t>
  </si>
  <si>
    <t>a</t>
  </si>
  <si>
    <t>item_637</t>
  </si>
  <si>
    <t>quantifiers</t>
  </si>
  <si>
    <t>all</t>
  </si>
  <si>
    <t>item_638</t>
  </si>
  <si>
    <t>a lot</t>
  </si>
  <si>
    <t>item_639</t>
  </si>
  <si>
    <t>an</t>
  </si>
  <si>
    <t>item_640</t>
  </si>
  <si>
    <t>another</t>
  </si>
  <si>
    <t>item_641</t>
  </si>
  <si>
    <t>any</t>
  </si>
  <si>
    <t>item_642</t>
  </si>
  <si>
    <t>each</t>
  </si>
  <si>
    <t>item_643</t>
  </si>
  <si>
    <t>every</t>
  </si>
  <si>
    <t>item_644</t>
  </si>
  <si>
    <t>more</t>
  </si>
  <si>
    <t>item_645</t>
  </si>
  <si>
    <t>much</t>
  </si>
  <si>
    <t>item_646</t>
  </si>
  <si>
    <t>none</t>
  </si>
  <si>
    <t>item_647</t>
  </si>
  <si>
    <t>not</t>
  </si>
  <si>
    <t>item_648</t>
  </si>
  <si>
    <t>item_649</t>
  </si>
  <si>
    <t>same</t>
  </si>
  <si>
    <t>item_650</t>
  </si>
  <si>
    <t>some</t>
  </si>
  <si>
    <t>item_651</t>
  </si>
  <si>
    <t>the</t>
  </si>
  <si>
    <t>item_652</t>
  </si>
  <si>
    <t>too</t>
  </si>
  <si>
    <t>item_653</t>
  </si>
  <si>
    <t>am</t>
  </si>
  <si>
    <t>item_654</t>
  </si>
  <si>
    <t>helping_verbs</t>
  </si>
  <si>
    <t>are</t>
  </si>
  <si>
    <t>item_655</t>
  </si>
  <si>
    <t>item_656</t>
  </si>
  <si>
    <t>can (auxiliary)</t>
  </si>
  <si>
    <t>item_657</t>
  </si>
  <si>
    <t>could</t>
  </si>
  <si>
    <t>item_658</t>
  </si>
  <si>
    <t>did/did ya</t>
  </si>
  <si>
    <t>item_659</t>
  </si>
  <si>
    <t>did</t>
  </si>
  <si>
    <t>item_660</t>
  </si>
  <si>
    <t>does</t>
  </si>
  <si>
    <t>item_661</t>
  </si>
  <si>
    <t>don't</t>
  </si>
  <si>
    <t>item_662</t>
  </si>
  <si>
    <t>gonna/going to</t>
  </si>
  <si>
    <t>item_663</t>
  </si>
  <si>
    <t>gonna</t>
  </si>
  <si>
    <t>gotta/got to</t>
  </si>
  <si>
    <t>item_664</t>
  </si>
  <si>
    <t>gotta</t>
  </si>
  <si>
    <t>hafta/have to</t>
  </si>
  <si>
    <t>item_665</t>
  </si>
  <si>
    <t>hafta</t>
  </si>
  <si>
    <t>is</t>
  </si>
  <si>
    <t>item_666</t>
  </si>
  <si>
    <t>lemme/let me</t>
  </si>
  <si>
    <t>item_667</t>
  </si>
  <si>
    <t>lemme</t>
  </si>
  <si>
    <t>need/need to</t>
  </si>
  <si>
    <t>item_668</t>
  </si>
  <si>
    <t>need</t>
  </si>
  <si>
    <t>try/try to</t>
  </si>
  <si>
    <t>item_669</t>
  </si>
  <si>
    <t>try</t>
  </si>
  <si>
    <t>wanna/want to</t>
  </si>
  <si>
    <t>item_670</t>
  </si>
  <si>
    <t>wanna</t>
  </si>
  <si>
    <t>was</t>
  </si>
  <si>
    <t>item_671</t>
  </si>
  <si>
    <t>were</t>
  </si>
  <si>
    <t>item_672</t>
  </si>
  <si>
    <t>will</t>
  </si>
  <si>
    <t>item_673</t>
  </si>
  <si>
    <t>would</t>
  </si>
  <si>
    <t>item_674</t>
  </si>
  <si>
    <t>and</t>
  </si>
  <si>
    <t>item_675</t>
  </si>
  <si>
    <t>connecting_words</t>
  </si>
  <si>
    <t>because</t>
  </si>
  <si>
    <t>item_676</t>
  </si>
  <si>
    <t>but</t>
  </si>
  <si>
    <t>item_677</t>
  </si>
  <si>
    <t>if</t>
  </si>
  <si>
    <t>item_678</t>
  </si>
  <si>
    <t>so</t>
  </si>
  <si>
    <t>item_679</t>
  </si>
  <si>
    <t>then</t>
  </si>
  <si>
    <t>item_680</t>
  </si>
  <si>
    <t>does your child ever talk about past events or people who are not present?</t>
  </si>
  <si>
    <t>item_681</t>
  </si>
  <si>
    <t>how_use_words</t>
  </si>
  <si>
    <t>does your child ever talk about something that's going to happen in the future?</t>
  </si>
  <si>
    <t>item_682</t>
  </si>
  <si>
    <t>does your child talk a bout objects that are not present?</t>
  </si>
  <si>
    <t>item_683</t>
  </si>
  <si>
    <t>does your child understand if you ask for something that is not in the room?</t>
  </si>
  <si>
    <t>item_684</t>
  </si>
  <si>
    <t>does your child ever pick up or point to an object and name an absent person to whom the object belongs?</t>
  </si>
  <si>
    <t>item_685</t>
  </si>
  <si>
    <t>splural</t>
  </si>
  <si>
    <t>item_686</t>
  </si>
  <si>
    <t>word_endings</t>
  </si>
  <si>
    <t>spossess</t>
  </si>
  <si>
    <t>item_687</t>
  </si>
  <si>
    <t>ing</t>
  </si>
  <si>
    <t>item_688</t>
  </si>
  <si>
    <t>item_689</t>
  </si>
  <si>
    <t>children</t>
  </si>
  <si>
    <t>item_690</t>
  </si>
  <si>
    <t>word_forms_nouns</t>
  </si>
  <si>
    <t>item_691</t>
  </si>
  <si>
    <t>men</t>
  </si>
  <si>
    <t>item_692</t>
  </si>
  <si>
    <t>mice</t>
  </si>
  <si>
    <t>item_693</t>
  </si>
  <si>
    <t>teeth</t>
  </si>
  <si>
    <t>item_694</t>
  </si>
  <si>
    <t>ate</t>
  </si>
  <si>
    <t>item_695</t>
  </si>
  <si>
    <t>word_forms_verbs</t>
  </si>
  <si>
    <t>blew</t>
  </si>
  <si>
    <t>item_696</t>
  </si>
  <si>
    <t>bought</t>
  </si>
  <si>
    <t>item_697</t>
  </si>
  <si>
    <t>broke</t>
  </si>
  <si>
    <t>item_698</t>
  </si>
  <si>
    <t>came</t>
  </si>
  <si>
    <t>item_699</t>
  </si>
  <si>
    <t>drank</t>
  </si>
  <si>
    <t>item_700</t>
  </si>
  <si>
    <t>drove</t>
  </si>
  <si>
    <t>item_701</t>
  </si>
  <si>
    <t>fell</t>
  </si>
  <si>
    <t>item_702</t>
  </si>
  <si>
    <t>flew</t>
  </si>
  <si>
    <t>item_703</t>
  </si>
  <si>
    <t>got</t>
  </si>
  <si>
    <t>item_704</t>
  </si>
  <si>
    <t>had</t>
  </si>
  <si>
    <t>item_705</t>
  </si>
  <si>
    <t>heard</t>
  </si>
  <si>
    <t>item_706</t>
  </si>
  <si>
    <t>held</t>
  </si>
  <si>
    <t>item_707</t>
  </si>
  <si>
    <t>lost</t>
  </si>
  <si>
    <t>item_708</t>
  </si>
  <si>
    <t>made</t>
  </si>
  <si>
    <t>item_709</t>
  </si>
  <si>
    <t>ran</t>
  </si>
  <si>
    <t>item_710</t>
  </si>
  <si>
    <t>sat</t>
  </si>
  <si>
    <t>item_711</t>
  </si>
  <si>
    <t>saw</t>
  </si>
  <si>
    <t>item_712</t>
  </si>
  <si>
    <t>took</t>
  </si>
  <si>
    <t>item_713</t>
  </si>
  <si>
    <t>went</t>
  </si>
  <si>
    <t>item_714</t>
  </si>
  <si>
    <t>blockses</t>
  </si>
  <si>
    <t>item_715</t>
  </si>
  <si>
    <t>word_endings_nouns</t>
  </si>
  <si>
    <t>childrens</t>
  </si>
  <si>
    <t>item_716</t>
  </si>
  <si>
    <t>childs</t>
  </si>
  <si>
    <t>item_717</t>
  </si>
  <si>
    <t>feets</t>
  </si>
  <si>
    <t>item_718</t>
  </si>
  <si>
    <t>foots</t>
  </si>
  <si>
    <t>item_719</t>
  </si>
  <si>
    <t>mans</t>
  </si>
  <si>
    <t>item_720</t>
  </si>
  <si>
    <t>mens</t>
  </si>
  <si>
    <t>item_721</t>
  </si>
  <si>
    <t>mices</t>
  </si>
  <si>
    <t>item_722</t>
  </si>
  <si>
    <t>mouses</t>
  </si>
  <si>
    <t>item_723</t>
  </si>
  <si>
    <t>shoeses</t>
  </si>
  <si>
    <t>item_724</t>
  </si>
  <si>
    <t>sockses</t>
  </si>
  <si>
    <t>item_725</t>
  </si>
  <si>
    <t>teeths</t>
  </si>
  <si>
    <t>item_726</t>
  </si>
  <si>
    <t>toeses</t>
  </si>
  <si>
    <t>item_727</t>
  </si>
  <si>
    <t>tooths</t>
  </si>
  <si>
    <t>item_728</t>
  </si>
  <si>
    <t>ated</t>
  </si>
  <si>
    <t>item_729</t>
  </si>
  <si>
    <t>word_endings_verbs</t>
  </si>
  <si>
    <t>blewed</t>
  </si>
  <si>
    <t>item_730</t>
  </si>
  <si>
    <t>blowed</t>
  </si>
  <si>
    <t>item_731</t>
  </si>
  <si>
    <t>bringed</t>
  </si>
  <si>
    <t>item_732</t>
  </si>
  <si>
    <t>buyed</t>
  </si>
  <si>
    <t>item_733</t>
  </si>
  <si>
    <t>breaked</t>
  </si>
  <si>
    <t>item_734</t>
  </si>
  <si>
    <t>broked</t>
  </si>
  <si>
    <t>item_735</t>
  </si>
  <si>
    <t>camed</t>
  </si>
  <si>
    <t>item_736</t>
  </si>
  <si>
    <t>comed</t>
  </si>
  <si>
    <t>item_737</t>
  </si>
  <si>
    <t>doed</t>
  </si>
  <si>
    <t>item_738</t>
  </si>
  <si>
    <t>dranked</t>
  </si>
  <si>
    <t>item_739</t>
  </si>
  <si>
    <t>drinked</t>
  </si>
  <si>
    <t>item_740</t>
  </si>
  <si>
    <t>eated</t>
  </si>
  <si>
    <t>item_741</t>
  </si>
  <si>
    <t>falled</t>
  </si>
  <si>
    <t>item_742</t>
  </si>
  <si>
    <t>flied</t>
  </si>
  <si>
    <t>item_743</t>
  </si>
  <si>
    <t>getted</t>
  </si>
  <si>
    <t>item_744</t>
  </si>
  <si>
    <t>goed</t>
  </si>
  <si>
    <t>item_745</t>
  </si>
  <si>
    <t>gotted</t>
  </si>
  <si>
    <t>item_746</t>
  </si>
  <si>
    <t>haved</t>
  </si>
  <si>
    <t>item_747</t>
  </si>
  <si>
    <t>heared</t>
  </si>
  <si>
    <t>item_748</t>
  </si>
  <si>
    <t>holded</t>
  </si>
  <si>
    <t>item_749</t>
  </si>
  <si>
    <t>losed</t>
  </si>
  <si>
    <t>item_750</t>
  </si>
  <si>
    <t>losted</t>
  </si>
  <si>
    <t>item_751</t>
  </si>
  <si>
    <t>maked</t>
  </si>
  <si>
    <t>item_752</t>
  </si>
  <si>
    <t>ranned</t>
  </si>
  <si>
    <t>item_753</t>
  </si>
  <si>
    <t>runned</t>
  </si>
  <si>
    <t>item_754</t>
  </si>
  <si>
    <t>seed</t>
  </si>
  <si>
    <t>item_755</t>
  </si>
  <si>
    <t>satted</t>
  </si>
  <si>
    <t>item_756</t>
  </si>
  <si>
    <t>sitted</t>
  </si>
  <si>
    <t>item_757</t>
  </si>
  <si>
    <t>taked</t>
  </si>
  <si>
    <t>item_758</t>
  </si>
  <si>
    <t>wented</t>
  </si>
  <si>
    <t>item_759</t>
  </si>
  <si>
    <t>has your child begun to combine word yet?</t>
  </si>
  <si>
    <t>item_760</t>
  </si>
  <si>
    <t>combine</t>
  </si>
  <si>
    <t>two shoe / two shoes</t>
  </si>
  <si>
    <t>item_761</t>
  </si>
  <si>
    <t>complexity</t>
  </si>
  <si>
    <t>morphology</t>
  </si>
  <si>
    <t>two foot / two feet</t>
  </si>
  <si>
    <t>item_762</t>
  </si>
  <si>
    <t>daddy car / daddy's car</t>
  </si>
  <si>
    <t>item_763</t>
  </si>
  <si>
    <t>kitty sleep / kitty sleeping</t>
  </si>
  <si>
    <t>item_764</t>
  </si>
  <si>
    <t>I make tower / I making tower</t>
  </si>
  <si>
    <t>item_765</t>
  </si>
  <si>
    <t>I fall down / I fell down</t>
  </si>
  <si>
    <t>item_766</t>
  </si>
  <si>
    <t>more cookie / more cookies</t>
  </si>
  <si>
    <t>item_767</t>
  </si>
  <si>
    <t>these my tooth / these my teeth</t>
  </si>
  <si>
    <t>item_768</t>
  </si>
  <si>
    <t>baby blanket / baby's blanket</t>
  </si>
  <si>
    <t>item_769</t>
  </si>
  <si>
    <t>doggie kiss me / doggie kissed me</t>
  </si>
  <si>
    <t>item_770</t>
  </si>
  <si>
    <t>daddy pick me up / daddy picked me up</t>
  </si>
  <si>
    <t>item_771</t>
  </si>
  <si>
    <t>kitty go away / kitty went away</t>
  </si>
  <si>
    <t>item_772</t>
  </si>
  <si>
    <t>doggie table / doggie on table</t>
  </si>
  <si>
    <t>item_773</t>
  </si>
  <si>
    <t>syntax</t>
  </si>
  <si>
    <t>that my truck / that's my truck</t>
  </si>
  <si>
    <t>item_774</t>
  </si>
  <si>
    <t>baby crying / baby is crying</t>
  </si>
  <si>
    <t>item_775</t>
  </si>
  <si>
    <t>you fix it / can you fix it</t>
  </si>
  <si>
    <t>item_776</t>
  </si>
  <si>
    <t>read me story Mommy / read me a story Mommy</t>
  </si>
  <si>
    <t>item_777</t>
  </si>
  <si>
    <t>no wash dolly / don't wash dolly</t>
  </si>
  <si>
    <t>item_778</t>
  </si>
  <si>
    <t>want more juice / want juice in there</t>
  </si>
  <si>
    <t>item_779</t>
  </si>
  <si>
    <t>there a kitty / there's a kitty</t>
  </si>
  <si>
    <t>item_780</t>
  </si>
  <si>
    <t>go bye-bye / wanna go bye-bye</t>
  </si>
  <si>
    <t>item_781</t>
  </si>
  <si>
    <t>where mommy go / where did mommy go</t>
  </si>
  <si>
    <t>item_782</t>
  </si>
  <si>
    <t>coffee hot / that coffee hot</t>
  </si>
  <si>
    <t>item_783</t>
  </si>
  <si>
    <t>I no do it / I can't do it</t>
  </si>
  <si>
    <t>item_784</t>
  </si>
  <si>
    <t>I like read stories / I like to read stories</t>
  </si>
  <si>
    <t>item_785</t>
  </si>
  <si>
    <t>don't read book / don't want you read that book</t>
  </si>
  <si>
    <t>item_786</t>
  </si>
  <si>
    <t>turn on light / turn on light so I can see</t>
  </si>
  <si>
    <t>item_787</t>
  </si>
  <si>
    <t>I want that / I want that one you got</t>
  </si>
  <si>
    <t>item_788</t>
  </si>
  <si>
    <t>want cookies / want cookies and milk</t>
  </si>
  <si>
    <t>item_789</t>
  </si>
  <si>
    <t>cookie mommy / cookie for mommy</t>
  </si>
  <si>
    <t>item_790</t>
  </si>
  <si>
    <t>baby want eat / baby want to eat</t>
  </si>
  <si>
    <t>item_791</t>
  </si>
  <si>
    <t>lookit me / lookit me dancing</t>
  </si>
  <si>
    <t>item_792</t>
  </si>
  <si>
    <t>lookit / lookit what I got</t>
  </si>
  <si>
    <t>item_793</t>
  </si>
  <si>
    <t>where's my dolly / where's my dolly name Sam</t>
  </si>
  <si>
    <t>item_794</t>
  </si>
  <si>
    <t>we made this / me and Paul made this</t>
  </si>
  <si>
    <t>item_795</t>
  </si>
  <si>
    <t>I sing song / I sing song for you</t>
  </si>
  <si>
    <t>item_796</t>
  </si>
  <si>
    <t>baby crying / baby crying cuz she's sad</t>
  </si>
  <si>
    <t>item_797</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</si>
</sst>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m-d"/>
  </numFmts>
  <fonts count="8">
    <font>
      <sz val="10.0"/>
      <color rgb="FF000000"/>
      <name val="Arial"/>
      <scheme val="minor"/>
    </font>
    <font>
      <color theme="1"/>
      <name val="Arial"/>
      <scheme val="minor"/>
    </font>
    <font>
      <color theme="1"/>
      <name val="Arial"/>
    </font>
    <font>
      <sz val="11.0"/>
      <color rgb="FF000000"/>
      <name val="Inconsolata"/>
    </font>
    <font>
      <sz val="10.0"/>
      <color theme="1"/>
      <name val="Inherit"/>
    </font>
    <font>
      <b/>
      <color theme="1"/>
      <name val="Arial"/>
      <scheme val="minor"/>
    </font>
    <font>
      <sz val="11.0"/>
      <color theme="1"/>
      <name val="Inconsolata"/>
    </font>
    <font>
      <u/>
      <color rgb="FF0000FF"/>
    </font>
  </fonts>
  <fills count="19">
    <fill>
      <patternFill patternType="none"/>
    </fill>
    <fill>
      <patternFill patternType="lightGray"/>
    </fill>
    <fill>
      <patternFill patternType="solid">
        <fgColor rgb="FFD9EAD3"/>
        <bgColor rgb="FFD9EAD3"/>
      </patternFill>
    </fill>
    <fill>
      <patternFill patternType="solid">
        <fgColor rgb="FFD0E0E3"/>
        <bgColor rgb="FFD0E0E3"/>
      </patternFill>
    </fill>
    <fill>
      <patternFill patternType="solid">
        <fgColor rgb="FFEAD1DC"/>
        <bgColor rgb="FFEAD1DC"/>
      </patternFill>
    </fill>
    <fill>
      <patternFill patternType="solid">
        <fgColor rgb="FFCFE2F3"/>
        <bgColor rgb="FFCFE2F3"/>
      </patternFill>
    </fill>
    <fill>
      <patternFill patternType="solid">
        <fgColor rgb="FFB6D7A8"/>
        <bgColor rgb="FFB6D7A8"/>
      </patternFill>
    </fill>
    <fill>
      <patternFill patternType="solid">
        <fgColor rgb="FFFFF2CC"/>
        <bgColor rgb="FFFFF2CC"/>
      </patternFill>
    </fill>
    <fill>
      <patternFill patternType="solid">
        <fgColor rgb="FFF4CCCC"/>
        <bgColor rgb="FFF4CCCC"/>
      </patternFill>
    </fill>
    <fill>
      <patternFill patternType="solid">
        <fgColor rgb="FFFFFFFF"/>
        <bgColor rgb="FFFFFFFF"/>
      </patternFill>
    </fill>
    <fill>
      <patternFill patternType="solid">
        <fgColor rgb="FFB4A7D6"/>
        <bgColor rgb="FFB4A7D6"/>
      </patternFill>
    </fill>
    <fill>
      <patternFill patternType="solid">
        <fgColor rgb="FFEAB4AF"/>
        <bgColor rgb="FFEAB4AF"/>
      </patternFill>
    </fill>
    <fill>
      <patternFill patternType="solid">
        <fgColor rgb="FFFCE5CD"/>
        <bgColor rgb="FFFCE5CD"/>
      </patternFill>
    </fill>
    <fill>
      <patternFill patternType="solid">
        <fgColor rgb="FFD9D2E9"/>
        <bgColor rgb="FFD9D2E9"/>
      </patternFill>
    </fill>
    <fill>
      <patternFill patternType="solid">
        <fgColor rgb="FF8E7CC3"/>
        <bgColor rgb="FF8E7CC3"/>
      </patternFill>
    </fill>
    <fill>
      <patternFill patternType="solid">
        <fgColor rgb="FFC27BA0"/>
        <bgColor rgb="FFC27BA0"/>
      </patternFill>
    </fill>
    <fill>
      <patternFill patternType="solid">
        <fgColor rgb="FF76A5AF"/>
        <bgColor rgb="FF76A5AF"/>
      </patternFill>
    </fill>
    <fill>
      <patternFill patternType="solid">
        <fgColor rgb="FFFFD966"/>
        <bgColor rgb="FFFFD966"/>
      </patternFill>
    </fill>
    <fill>
      <patternFill patternType="solid">
        <fgColor rgb="FF6FA8DC"/>
        <bgColor rgb="FF6FA8DC"/>
      </patternFill>
    </fill>
  </fills>
  <borders count="1">
    <border/>
  </borders>
  <cellStyleXfs count="1">
    <xf borderId="0" fillId="0" fontId="0" numFmtId="0" applyAlignment="1" applyFont="1"/>
  </cellStyleXfs>
  <cellXfs count="70">
    <xf borderId="0" fillId="0" fontId="0" numFmtId="0" xfId="0" applyAlignment="1" applyFont="1">
      <alignment readingOrder="0" shrinkToFit="0" vertical="bottom" wrapText="0"/>
    </xf>
    <xf borderId="0" fillId="0" fontId="1" numFmtId="0" xfId="0" applyAlignment="1" applyFont="1">
      <alignment readingOrder="0"/>
    </xf>
    <xf borderId="0" fillId="0" fontId="2" numFmtId="0" xfId="0" applyAlignment="1" applyFont="1">
      <alignment readingOrder="0" vertical="bottom"/>
    </xf>
    <xf borderId="0" fillId="0" fontId="1" numFmtId="0" xfId="0" applyFont="1"/>
    <xf borderId="0" fillId="0" fontId="3" numFmtId="0" xfId="0" applyFont="1"/>
    <xf borderId="0" fillId="0" fontId="4" numFmtId="0" xfId="0" applyAlignment="1" applyFont="1">
      <alignment readingOrder="0"/>
    </xf>
    <xf borderId="0" fillId="0" fontId="3" numFmtId="0" xfId="0" applyAlignment="1" applyFont="1">
      <alignment readingOrder="0"/>
    </xf>
    <xf borderId="0" fillId="2" fontId="1" numFmtId="0" xfId="0" applyFill="1" applyFont="1"/>
    <xf borderId="0" fillId="3" fontId="1" numFmtId="0" xfId="0" applyFill="1" applyFont="1"/>
    <xf borderId="0" fillId="0" fontId="4" numFmtId="0" xfId="0" applyFont="1"/>
    <xf borderId="0" fillId="4" fontId="1" numFmtId="0" xfId="0" applyAlignment="1" applyFill="1" applyFont="1">
      <alignment readingOrder="0"/>
    </xf>
    <xf borderId="0" fillId="4" fontId="2" numFmtId="0" xfId="0" applyAlignment="1" applyFont="1">
      <alignment readingOrder="0" vertical="bottom"/>
    </xf>
    <xf borderId="0" fillId="2" fontId="2" numFmtId="0" xfId="0" applyAlignment="1" applyFont="1">
      <alignment readingOrder="0" vertical="bottom"/>
    </xf>
    <xf borderId="0" fillId="4" fontId="1" numFmtId="0" xfId="0" applyFont="1"/>
    <xf borderId="0" fillId="2" fontId="1" numFmtId="0" xfId="0" applyAlignment="1" applyFont="1">
      <alignment readingOrder="0"/>
    </xf>
    <xf borderId="0" fillId="5" fontId="2" numFmtId="0" xfId="0" applyAlignment="1" applyFill="1" applyFont="1">
      <alignment readingOrder="0" vertical="bottom"/>
    </xf>
    <xf borderId="0" fillId="2" fontId="2" numFmtId="0" xfId="0" applyFont="1"/>
    <xf borderId="0" fillId="0" fontId="2" numFmtId="0" xfId="0" applyAlignment="1" applyFont="1">
      <alignment vertical="bottom"/>
    </xf>
    <xf borderId="0" fillId="6" fontId="1" numFmtId="0" xfId="0" applyFill="1" applyFont="1"/>
    <xf borderId="0" fillId="2" fontId="5" numFmtId="0" xfId="0" applyFont="1"/>
    <xf borderId="0" fillId="7" fontId="2" numFmtId="0" xfId="0" applyAlignment="1" applyFill="1" applyFont="1">
      <alignment readingOrder="0" vertical="bottom"/>
    </xf>
    <xf borderId="0" fillId="8" fontId="1" numFmtId="0" xfId="0" applyAlignment="1" applyFill="1" applyFont="1">
      <alignment readingOrder="0"/>
    </xf>
    <xf borderId="0" fillId="5" fontId="1" numFmtId="0" xfId="0" applyAlignment="1" applyFont="1">
      <alignment readingOrder="0"/>
    </xf>
    <xf borderId="0" fillId="9" fontId="3" numFmtId="0" xfId="0" applyFill="1" applyFont="1"/>
    <xf borderId="0" fillId="7" fontId="1" numFmtId="0" xfId="0" applyAlignment="1" applyFont="1">
      <alignment readingOrder="0"/>
    </xf>
    <xf borderId="0" fillId="9" fontId="3" numFmtId="0" xfId="0" applyAlignment="1" applyFont="1">
      <alignment readingOrder="0"/>
    </xf>
    <xf borderId="0" fillId="5" fontId="1" numFmtId="0" xfId="0" applyFont="1"/>
    <xf borderId="0" fillId="7" fontId="1" numFmtId="0" xfId="0" applyFont="1"/>
    <xf borderId="0" fillId="5" fontId="2" numFmtId="0" xfId="0" applyAlignment="1" applyFont="1">
      <alignment vertical="bottom"/>
    </xf>
    <xf borderId="0" fillId="0" fontId="5" numFmtId="0" xfId="0" applyFont="1"/>
    <xf borderId="0" fillId="0" fontId="2" numFmtId="0" xfId="0" applyFont="1"/>
    <xf quotePrefix="1" borderId="0" fillId="0" fontId="1" numFmtId="0" xfId="0" applyFont="1"/>
    <xf borderId="0" fillId="0" fontId="2" numFmtId="0" xfId="0" applyAlignment="1" applyFont="1">
      <alignment vertical="bottom"/>
    </xf>
    <xf borderId="0" fillId="9" fontId="6" numFmtId="0" xfId="0" applyAlignment="1" applyFont="1">
      <alignment horizontal="right" vertical="bottom"/>
    </xf>
    <xf borderId="0" fillId="10" fontId="2" numFmtId="0" xfId="0" applyAlignment="1" applyFill="1" applyFont="1">
      <alignment vertical="bottom"/>
    </xf>
    <xf borderId="0" fillId="10" fontId="1" numFmtId="0" xfId="0" applyAlignment="1" applyFont="1">
      <alignment readingOrder="0"/>
    </xf>
    <xf borderId="0" fillId="11" fontId="1" numFmtId="0" xfId="0" applyFill="1" applyFont="1"/>
    <xf borderId="0" fillId="0" fontId="1" numFmtId="164" xfId="0" applyAlignment="1" applyFont="1" applyNumberFormat="1">
      <alignment readingOrder="0"/>
    </xf>
    <xf borderId="0" fillId="12" fontId="1" numFmtId="0" xfId="0" applyFill="1" applyFont="1"/>
    <xf borderId="0" fillId="13" fontId="1" numFmtId="0" xfId="0" applyAlignment="1" applyFill="1" applyFont="1">
      <alignment readingOrder="0"/>
    </xf>
    <xf borderId="0" fillId="14" fontId="1" numFmtId="0" xfId="0" applyFill="1" applyFont="1"/>
    <xf borderId="0" fillId="15" fontId="1" numFmtId="0" xfId="0" applyFill="1" applyFont="1"/>
    <xf borderId="0" fillId="16" fontId="1" numFmtId="0" xfId="0" applyFill="1" applyFont="1"/>
    <xf borderId="0" fillId="17" fontId="1" numFmtId="0" xfId="0" applyFill="1" applyFont="1"/>
    <xf borderId="0" fillId="18" fontId="1" numFmtId="0" xfId="0" applyFill="1" applyFont="1"/>
    <xf borderId="0" fillId="10" fontId="2" numFmtId="0" xfId="0" applyAlignment="1" applyFont="1">
      <alignment readingOrder="0" vertical="bottom"/>
    </xf>
    <xf borderId="0" fillId="18" fontId="2" numFmtId="0" xfId="0" applyAlignment="1" applyFont="1">
      <alignment readingOrder="0" vertical="bottom"/>
    </xf>
    <xf borderId="0" fillId="15" fontId="2" numFmtId="0" xfId="0" applyAlignment="1" applyFont="1">
      <alignment vertical="bottom"/>
    </xf>
    <xf borderId="0" fillId="15" fontId="1" numFmtId="0" xfId="0" applyAlignment="1" applyFont="1">
      <alignment readingOrder="0"/>
    </xf>
    <xf borderId="0" fillId="18" fontId="2" numFmtId="0" xfId="0" applyAlignment="1" applyFont="1">
      <alignment vertical="bottom"/>
    </xf>
    <xf borderId="0" fillId="16" fontId="1" numFmtId="0" xfId="0" applyAlignment="1" applyFont="1">
      <alignment readingOrder="0"/>
    </xf>
    <xf borderId="0" fillId="18" fontId="1" numFmtId="0" xfId="0" applyAlignment="1" applyFont="1">
      <alignment readingOrder="0"/>
    </xf>
    <xf borderId="0" fillId="17" fontId="1" numFmtId="0" xfId="0" applyAlignment="1" applyFont="1">
      <alignment readingOrder="0"/>
    </xf>
    <xf borderId="0" fillId="0" fontId="1" numFmtId="0" xfId="0" applyFont="1"/>
    <xf borderId="0" fillId="10" fontId="2" numFmtId="0" xfId="0" applyAlignment="1" applyFont="1">
      <alignment vertical="bottom"/>
    </xf>
    <xf borderId="0" fillId="7" fontId="2" numFmtId="0" xfId="0" applyAlignment="1" applyFont="1">
      <alignment vertical="bottom"/>
    </xf>
    <xf borderId="0" fillId="15" fontId="2" numFmtId="0" xfId="0" applyAlignment="1" applyFont="1">
      <alignment vertical="bottom"/>
    </xf>
    <xf borderId="0" fillId="16" fontId="2" numFmtId="0" xfId="0" applyAlignment="1" applyFont="1">
      <alignment vertical="bottom"/>
    </xf>
    <xf borderId="0" fillId="17" fontId="2" numFmtId="0" xfId="0" applyAlignment="1" applyFont="1">
      <alignment vertical="bottom"/>
    </xf>
    <xf borderId="0" fillId="7" fontId="2" numFmtId="0" xfId="0" applyAlignment="1" applyFont="1">
      <alignment vertical="bottom"/>
    </xf>
    <xf borderId="0" fillId="0" fontId="3" numFmtId="0" xfId="0" applyFont="1"/>
    <xf borderId="0" fillId="9" fontId="3" numFmtId="0" xfId="0" applyFont="1"/>
    <xf borderId="0" fillId="9" fontId="4" numFmtId="0" xfId="0" applyFont="1"/>
    <xf borderId="0" fillId="8" fontId="1" numFmtId="0" xfId="0" applyFont="1"/>
    <xf borderId="0" fillId="9" fontId="4" numFmtId="0" xfId="0" applyAlignment="1" applyFont="1">
      <alignment readingOrder="0"/>
    </xf>
    <xf borderId="0" fillId="7" fontId="1" numFmtId="0" xfId="0" applyAlignment="1" applyFont="1">
      <alignment readingOrder="0"/>
    </xf>
    <xf borderId="0" fillId="0" fontId="1" numFmtId="0" xfId="0" applyAlignment="1" applyFont="1">
      <alignment readingOrder="0"/>
    </xf>
    <xf borderId="0" fillId="5" fontId="1" numFmtId="0" xfId="0" applyAlignment="1" applyFont="1">
      <alignment readingOrder="0"/>
    </xf>
    <xf borderId="0" fillId="0" fontId="7" numFmtId="0" xfId="0" applyAlignment="1" applyFont="1">
      <alignment readingOrder="0"/>
    </xf>
    <xf borderId="0" fillId="0" fontId="2" numFmtId="0" xfId="0" applyAlignment="1" applyFont="1">
      <alignment horizontal="right" vertical="bottom"/>
    </xf>
  </cellXfs>
  <cellStyles count="1">
    <cellStyle xfId="0" name="Normal" builtinId="0"/>
  </cellStyles>
  <dxfs count="6">
    <dxf>
      <font/>
      <fill>
        <patternFill patternType="solid">
          <fgColor rgb="FFFFFFFF"/>
          <bgColor rgb="FFFFFFFF"/>
        </patternFill>
      </fill>
      <border/>
    </dxf>
    <dxf>
      <font/>
      <fill>
        <patternFill patternType="solid">
          <fgColor rgb="FFEAB4AF"/>
          <bgColor rgb="FFEAB4AF"/>
        </patternFill>
      </fill>
      <border/>
    </dxf>
    <dxf>
      <font/>
      <fill>
        <patternFill patternType="solid">
          <fgColor rgb="FFEAD1DC"/>
          <bgColor rgb="FFEAD1DC"/>
        </patternFill>
      </fill>
      <border/>
    </dxf>
    <dxf>
      <font/>
      <fill>
        <patternFill patternType="solid">
          <fgColor rgb="FFB7E1CD"/>
          <bgColor rgb="FFB7E1CD"/>
        </patternFill>
      </fill>
      <border/>
    </dxf>
    <dxf>
      <font/>
      <fill>
        <patternFill patternType="solid">
          <fgColor rgb="FFFCE5CD"/>
          <bgColor rgb="FFFCE5CD"/>
        </patternFill>
      </fill>
      <border/>
    </dxf>
    <dxf>
      <font/>
      <fill>
        <patternFill patternType="solid">
          <fgColor rgb="FFD9EAD3"/>
          <bgColor rgb="FFD9EAD3"/>
        </patternFill>
      </fill>
      <border/>
    </dxf>
  </dxf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40" Type="http://schemas.openxmlformats.org/officeDocument/2006/relationships/image" Target="../media/image49.png"/><Relationship Id="rId42" Type="http://schemas.openxmlformats.org/officeDocument/2006/relationships/image" Target="../media/image53.png"/><Relationship Id="rId41" Type="http://schemas.openxmlformats.org/officeDocument/2006/relationships/image" Target="../media/image45.png"/><Relationship Id="rId44" Type="http://schemas.openxmlformats.org/officeDocument/2006/relationships/image" Target="../media/image40.png"/><Relationship Id="rId43" Type="http://schemas.openxmlformats.org/officeDocument/2006/relationships/image" Target="../media/image38.png"/><Relationship Id="rId46" Type="http://schemas.openxmlformats.org/officeDocument/2006/relationships/image" Target="../media/image47.png"/><Relationship Id="rId45" Type="http://schemas.openxmlformats.org/officeDocument/2006/relationships/image" Target="../media/image60.png"/><Relationship Id="rId107" Type="http://schemas.openxmlformats.org/officeDocument/2006/relationships/image" Target="../media/image126.png"/><Relationship Id="rId106" Type="http://schemas.openxmlformats.org/officeDocument/2006/relationships/image" Target="../media/image131.png"/><Relationship Id="rId105" Type="http://schemas.openxmlformats.org/officeDocument/2006/relationships/image" Target="../media/image134.png"/><Relationship Id="rId104" Type="http://schemas.openxmlformats.org/officeDocument/2006/relationships/image" Target="../media/image125.png"/><Relationship Id="rId109" Type="http://schemas.openxmlformats.org/officeDocument/2006/relationships/image" Target="../media/image121.png"/><Relationship Id="rId108" Type="http://schemas.openxmlformats.org/officeDocument/2006/relationships/image" Target="../media/image123.png"/><Relationship Id="rId48" Type="http://schemas.openxmlformats.org/officeDocument/2006/relationships/image" Target="../media/image62.png"/><Relationship Id="rId47" Type="http://schemas.openxmlformats.org/officeDocument/2006/relationships/image" Target="../media/image61.png"/><Relationship Id="rId49" Type="http://schemas.openxmlformats.org/officeDocument/2006/relationships/image" Target="../media/image51.png"/><Relationship Id="rId103" Type="http://schemas.openxmlformats.org/officeDocument/2006/relationships/image" Target="../media/image116.png"/><Relationship Id="rId102" Type="http://schemas.openxmlformats.org/officeDocument/2006/relationships/image" Target="../media/image118.png"/><Relationship Id="rId101" Type="http://schemas.openxmlformats.org/officeDocument/2006/relationships/image" Target="../media/image132.png"/><Relationship Id="rId100" Type="http://schemas.openxmlformats.org/officeDocument/2006/relationships/image" Target="../media/image117.png"/><Relationship Id="rId31" Type="http://schemas.openxmlformats.org/officeDocument/2006/relationships/image" Target="../media/image29.png"/><Relationship Id="rId30" Type="http://schemas.openxmlformats.org/officeDocument/2006/relationships/image" Target="../media/image33.png"/><Relationship Id="rId33" Type="http://schemas.openxmlformats.org/officeDocument/2006/relationships/image" Target="../media/image34.png"/><Relationship Id="rId32" Type="http://schemas.openxmlformats.org/officeDocument/2006/relationships/image" Target="../media/image46.png"/><Relationship Id="rId35" Type="http://schemas.openxmlformats.org/officeDocument/2006/relationships/image" Target="../media/image31.png"/><Relationship Id="rId34" Type="http://schemas.openxmlformats.org/officeDocument/2006/relationships/image" Target="../media/image35.png"/><Relationship Id="rId37" Type="http://schemas.openxmlformats.org/officeDocument/2006/relationships/image" Target="../media/image55.png"/><Relationship Id="rId36" Type="http://schemas.openxmlformats.org/officeDocument/2006/relationships/image" Target="../media/image57.png"/><Relationship Id="rId39" Type="http://schemas.openxmlformats.org/officeDocument/2006/relationships/image" Target="../media/image44.png"/><Relationship Id="rId38" Type="http://schemas.openxmlformats.org/officeDocument/2006/relationships/image" Target="../media/image68.png"/><Relationship Id="rId20" Type="http://schemas.openxmlformats.org/officeDocument/2006/relationships/image" Target="../media/image11.png"/><Relationship Id="rId22" Type="http://schemas.openxmlformats.org/officeDocument/2006/relationships/image" Target="../media/image15.png"/><Relationship Id="rId21" Type="http://schemas.openxmlformats.org/officeDocument/2006/relationships/image" Target="../media/image17.png"/><Relationship Id="rId24" Type="http://schemas.openxmlformats.org/officeDocument/2006/relationships/image" Target="../media/image20.png"/><Relationship Id="rId23" Type="http://schemas.openxmlformats.org/officeDocument/2006/relationships/image" Target="../media/image13.png"/><Relationship Id="rId26" Type="http://schemas.openxmlformats.org/officeDocument/2006/relationships/image" Target="../media/image50.png"/><Relationship Id="rId121" Type="http://schemas.openxmlformats.org/officeDocument/2006/relationships/image" Target="../media/image147.png"/><Relationship Id="rId25" Type="http://schemas.openxmlformats.org/officeDocument/2006/relationships/image" Target="../media/image32.png"/><Relationship Id="rId120" Type="http://schemas.openxmlformats.org/officeDocument/2006/relationships/image" Target="../media/image145.png"/><Relationship Id="rId28" Type="http://schemas.openxmlformats.org/officeDocument/2006/relationships/image" Target="../media/image26.png"/><Relationship Id="rId27" Type="http://schemas.openxmlformats.org/officeDocument/2006/relationships/image" Target="../media/image37.png"/><Relationship Id="rId29" Type="http://schemas.openxmlformats.org/officeDocument/2006/relationships/image" Target="../media/image25.png"/><Relationship Id="rId95" Type="http://schemas.openxmlformats.org/officeDocument/2006/relationships/image" Target="../media/image120.png"/><Relationship Id="rId94" Type="http://schemas.openxmlformats.org/officeDocument/2006/relationships/image" Target="../media/image124.png"/><Relationship Id="rId97" Type="http://schemas.openxmlformats.org/officeDocument/2006/relationships/image" Target="../media/image105.png"/><Relationship Id="rId96" Type="http://schemas.openxmlformats.org/officeDocument/2006/relationships/image" Target="../media/image133.png"/><Relationship Id="rId11" Type="http://schemas.openxmlformats.org/officeDocument/2006/relationships/image" Target="../media/image9.png"/><Relationship Id="rId99" Type="http://schemas.openxmlformats.org/officeDocument/2006/relationships/image" Target="../media/image110.png"/><Relationship Id="rId10" Type="http://schemas.openxmlformats.org/officeDocument/2006/relationships/image" Target="../media/image19.png"/><Relationship Id="rId98" Type="http://schemas.openxmlformats.org/officeDocument/2006/relationships/image" Target="../media/image135.png"/><Relationship Id="rId13" Type="http://schemas.openxmlformats.org/officeDocument/2006/relationships/image" Target="../media/image5.png"/><Relationship Id="rId12" Type="http://schemas.openxmlformats.org/officeDocument/2006/relationships/image" Target="../media/image14.png"/><Relationship Id="rId91" Type="http://schemas.openxmlformats.org/officeDocument/2006/relationships/image" Target="../media/image111.png"/><Relationship Id="rId90" Type="http://schemas.openxmlformats.org/officeDocument/2006/relationships/image" Target="../media/image114.png"/><Relationship Id="rId93" Type="http://schemas.openxmlformats.org/officeDocument/2006/relationships/image" Target="../media/image122.png"/><Relationship Id="rId92" Type="http://schemas.openxmlformats.org/officeDocument/2006/relationships/image" Target="../media/image100.png"/><Relationship Id="rId118" Type="http://schemas.openxmlformats.org/officeDocument/2006/relationships/image" Target="../media/image142.png"/><Relationship Id="rId117" Type="http://schemas.openxmlformats.org/officeDocument/2006/relationships/image" Target="../media/image130.png"/><Relationship Id="rId116" Type="http://schemas.openxmlformats.org/officeDocument/2006/relationships/image" Target="../media/image150.png"/><Relationship Id="rId115" Type="http://schemas.openxmlformats.org/officeDocument/2006/relationships/image" Target="../media/image139.png"/><Relationship Id="rId119" Type="http://schemas.openxmlformats.org/officeDocument/2006/relationships/image" Target="../media/image138.png"/><Relationship Id="rId15" Type="http://schemas.openxmlformats.org/officeDocument/2006/relationships/image" Target="../media/image27.png"/><Relationship Id="rId110" Type="http://schemas.openxmlformats.org/officeDocument/2006/relationships/image" Target="../media/image129.png"/><Relationship Id="rId14" Type="http://schemas.openxmlformats.org/officeDocument/2006/relationships/image" Target="../media/image23.png"/><Relationship Id="rId17" Type="http://schemas.openxmlformats.org/officeDocument/2006/relationships/image" Target="../media/image2.png"/><Relationship Id="rId16" Type="http://schemas.openxmlformats.org/officeDocument/2006/relationships/image" Target="../media/image4.png"/><Relationship Id="rId19" Type="http://schemas.openxmlformats.org/officeDocument/2006/relationships/image" Target="../media/image7.png"/><Relationship Id="rId114" Type="http://schemas.openxmlformats.org/officeDocument/2006/relationships/image" Target="../media/image128.png"/><Relationship Id="rId18" Type="http://schemas.openxmlformats.org/officeDocument/2006/relationships/image" Target="../media/image24.png"/><Relationship Id="rId113" Type="http://schemas.openxmlformats.org/officeDocument/2006/relationships/image" Target="../media/image164.png"/><Relationship Id="rId112" Type="http://schemas.openxmlformats.org/officeDocument/2006/relationships/image" Target="../media/image119.png"/><Relationship Id="rId111" Type="http://schemas.openxmlformats.org/officeDocument/2006/relationships/image" Target="../media/image127.png"/><Relationship Id="rId84" Type="http://schemas.openxmlformats.org/officeDocument/2006/relationships/image" Target="../media/image102.png"/><Relationship Id="rId83" Type="http://schemas.openxmlformats.org/officeDocument/2006/relationships/image" Target="../media/image115.png"/><Relationship Id="rId86" Type="http://schemas.openxmlformats.org/officeDocument/2006/relationships/image" Target="../media/image96.png"/><Relationship Id="rId85" Type="http://schemas.openxmlformats.org/officeDocument/2006/relationships/image" Target="../media/image109.png"/><Relationship Id="rId88" Type="http://schemas.openxmlformats.org/officeDocument/2006/relationships/image" Target="../media/image107.png"/><Relationship Id="rId87" Type="http://schemas.openxmlformats.org/officeDocument/2006/relationships/image" Target="../media/image106.png"/><Relationship Id="rId89" Type="http://schemas.openxmlformats.org/officeDocument/2006/relationships/image" Target="../media/image113.png"/><Relationship Id="rId80" Type="http://schemas.openxmlformats.org/officeDocument/2006/relationships/image" Target="../media/image103.png"/><Relationship Id="rId82" Type="http://schemas.openxmlformats.org/officeDocument/2006/relationships/image" Target="../media/image108.png"/><Relationship Id="rId81" Type="http://schemas.openxmlformats.org/officeDocument/2006/relationships/image" Target="../media/image95.png"/><Relationship Id="rId1" Type="http://schemas.openxmlformats.org/officeDocument/2006/relationships/image" Target="../media/image10.png"/><Relationship Id="rId2" Type="http://schemas.openxmlformats.org/officeDocument/2006/relationships/image" Target="../media/image12.png"/><Relationship Id="rId3" Type="http://schemas.openxmlformats.org/officeDocument/2006/relationships/image" Target="../media/image21.png"/><Relationship Id="rId4" Type="http://schemas.openxmlformats.org/officeDocument/2006/relationships/image" Target="../media/image30.png"/><Relationship Id="rId9" Type="http://schemas.openxmlformats.org/officeDocument/2006/relationships/image" Target="../media/image3.png"/><Relationship Id="rId5" Type="http://schemas.openxmlformats.org/officeDocument/2006/relationships/image" Target="../media/image6.png"/><Relationship Id="rId6" Type="http://schemas.openxmlformats.org/officeDocument/2006/relationships/image" Target="../media/image16.png"/><Relationship Id="rId7" Type="http://schemas.openxmlformats.org/officeDocument/2006/relationships/image" Target="../media/image1.png"/><Relationship Id="rId8" Type="http://schemas.openxmlformats.org/officeDocument/2006/relationships/image" Target="../media/image41.png"/><Relationship Id="rId73" Type="http://schemas.openxmlformats.org/officeDocument/2006/relationships/image" Target="../media/image101.png"/><Relationship Id="rId72" Type="http://schemas.openxmlformats.org/officeDocument/2006/relationships/image" Target="../media/image97.png"/><Relationship Id="rId75" Type="http://schemas.openxmlformats.org/officeDocument/2006/relationships/image" Target="../media/image93.png"/><Relationship Id="rId74" Type="http://schemas.openxmlformats.org/officeDocument/2006/relationships/image" Target="../media/image90.png"/><Relationship Id="rId77" Type="http://schemas.openxmlformats.org/officeDocument/2006/relationships/image" Target="../media/image92.png"/><Relationship Id="rId76" Type="http://schemas.openxmlformats.org/officeDocument/2006/relationships/image" Target="../media/image104.png"/><Relationship Id="rId79" Type="http://schemas.openxmlformats.org/officeDocument/2006/relationships/image" Target="../media/image112.png"/><Relationship Id="rId78" Type="http://schemas.openxmlformats.org/officeDocument/2006/relationships/image" Target="../media/image91.png"/><Relationship Id="rId71" Type="http://schemas.openxmlformats.org/officeDocument/2006/relationships/image" Target="../media/image99.png"/><Relationship Id="rId70" Type="http://schemas.openxmlformats.org/officeDocument/2006/relationships/image" Target="../media/image84.png"/><Relationship Id="rId62" Type="http://schemas.openxmlformats.org/officeDocument/2006/relationships/image" Target="../media/image87.png"/><Relationship Id="rId61" Type="http://schemas.openxmlformats.org/officeDocument/2006/relationships/image" Target="../media/image89.png"/><Relationship Id="rId64" Type="http://schemas.openxmlformats.org/officeDocument/2006/relationships/image" Target="../media/image76.png"/><Relationship Id="rId63" Type="http://schemas.openxmlformats.org/officeDocument/2006/relationships/image" Target="../media/image80.png"/><Relationship Id="rId66" Type="http://schemas.openxmlformats.org/officeDocument/2006/relationships/image" Target="../media/image94.png"/><Relationship Id="rId65" Type="http://schemas.openxmlformats.org/officeDocument/2006/relationships/image" Target="../media/image82.png"/><Relationship Id="rId68" Type="http://schemas.openxmlformats.org/officeDocument/2006/relationships/image" Target="../media/image73.png"/><Relationship Id="rId67" Type="http://schemas.openxmlformats.org/officeDocument/2006/relationships/image" Target="../media/image72.png"/><Relationship Id="rId60" Type="http://schemas.openxmlformats.org/officeDocument/2006/relationships/image" Target="../media/image83.png"/><Relationship Id="rId69" Type="http://schemas.openxmlformats.org/officeDocument/2006/relationships/image" Target="../media/image88.png"/><Relationship Id="rId51" Type="http://schemas.openxmlformats.org/officeDocument/2006/relationships/image" Target="../media/image79.png"/><Relationship Id="rId50" Type="http://schemas.openxmlformats.org/officeDocument/2006/relationships/image" Target="../media/image48.png"/><Relationship Id="rId53" Type="http://schemas.openxmlformats.org/officeDocument/2006/relationships/image" Target="../media/image66.png"/><Relationship Id="rId52" Type="http://schemas.openxmlformats.org/officeDocument/2006/relationships/image" Target="../media/image54.png"/><Relationship Id="rId55" Type="http://schemas.openxmlformats.org/officeDocument/2006/relationships/image" Target="../media/image71.png"/><Relationship Id="rId54" Type="http://schemas.openxmlformats.org/officeDocument/2006/relationships/image" Target="../media/image78.png"/><Relationship Id="rId57" Type="http://schemas.openxmlformats.org/officeDocument/2006/relationships/image" Target="../media/image70.png"/><Relationship Id="rId56" Type="http://schemas.openxmlformats.org/officeDocument/2006/relationships/image" Target="../media/image64.png"/><Relationship Id="rId59" Type="http://schemas.openxmlformats.org/officeDocument/2006/relationships/image" Target="../media/image77.png"/><Relationship Id="rId58" Type="http://schemas.openxmlformats.org/officeDocument/2006/relationships/image" Target="../media/image74.png"/></Relationships>
</file>

<file path=xl/drawings/_rels/drawing4.xml.rels><?xml version="1.0" encoding="UTF-8" standalone="yes"?><Relationships xmlns="http://schemas.openxmlformats.org/package/2006/relationships"><Relationship Id="rId40" Type="http://schemas.openxmlformats.org/officeDocument/2006/relationships/image" Target="../media/image170.png"/><Relationship Id="rId190" Type="http://schemas.openxmlformats.org/officeDocument/2006/relationships/image" Target="../media/image355.png"/><Relationship Id="rId42" Type="http://schemas.openxmlformats.org/officeDocument/2006/relationships/image" Target="../media/image184.png"/><Relationship Id="rId41" Type="http://schemas.openxmlformats.org/officeDocument/2006/relationships/image" Target="../media/image179.png"/><Relationship Id="rId44" Type="http://schemas.openxmlformats.org/officeDocument/2006/relationships/image" Target="../media/image19.png"/><Relationship Id="rId194" Type="http://schemas.openxmlformats.org/officeDocument/2006/relationships/image" Target="../media/image62.png"/><Relationship Id="rId43" Type="http://schemas.openxmlformats.org/officeDocument/2006/relationships/image" Target="../media/image188.png"/><Relationship Id="rId193" Type="http://schemas.openxmlformats.org/officeDocument/2006/relationships/image" Target="../media/image78.png"/><Relationship Id="rId46" Type="http://schemas.openxmlformats.org/officeDocument/2006/relationships/image" Target="../media/image165.png"/><Relationship Id="rId192" Type="http://schemas.openxmlformats.org/officeDocument/2006/relationships/image" Target="../media/image364.png"/><Relationship Id="rId45" Type="http://schemas.openxmlformats.org/officeDocument/2006/relationships/image" Target="../media/image191.png"/><Relationship Id="rId191" Type="http://schemas.openxmlformats.org/officeDocument/2006/relationships/image" Target="../media/image132.png"/><Relationship Id="rId48" Type="http://schemas.openxmlformats.org/officeDocument/2006/relationships/image" Target="../media/image206.png"/><Relationship Id="rId187" Type="http://schemas.openxmlformats.org/officeDocument/2006/relationships/image" Target="../media/image358.png"/><Relationship Id="rId47" Type="http://schemas.openxmlformats.org/officeDocument/2006/relationships/image" Target="../media/image180.png"/><Relationship Id="rId186" Type="http://schemas.openxmlformats.org/officeDocument/2006/relationships/image" Target="../media/image350.png"/><Relationship Id="rId185" Type="http://schemas.openxmlformats.org/officeDocument/2006/relationships/image" Target="../media/image359.png"/><Relationship Id="rId49" Type="http://schemas.openxmlformats.org/officeDocument/2006/relationships/image" Target="../media/image54.png"/><Relationship Id="rId184" Type="http://schemas.openxmlformats.org/officeDocument/2006/relationships/image" Target="../media/image357.png"/><Relationship Id="rId189" Type="http://schemas.openxmlformats.org/officeDocument/2006/relationships/image" Target="../media/image135.png"/><Relationship Id="rId188" Type="http://schemas.openxmlformats.org/officeDocument/2006/relationships/image" Target="../media/image384.png"/><Relationship Id="rId31" Type="http://schemas.openxmlformats.org/officeDocument/2006/relationships/image" Target="../media/image31.png"/><Relationship Id="rId30" Type="http://schemas.openxmlformats.org/officeDocument/2006/relationships/image" Target="../media/image145.png"/><Relationship Id="rId33" Type="http://schemas.openxmlformats.org/officeDocument/2006/relationships/image" Target="../media/image169.png"/><Relationship Id="rId183" Type="http://schemas.openxmlformats.org/officeDocument/2006/relationships/image" Target="../media/image347.png"/><Relationship Id="rId32" Type="http://schemas.openxmlformats.org/officeDocument/2006/relationships/image" Target="../media/image167.png"/><Relationship Id="rId182" Type="http://schemas.openxmlformats.org/officeDocument/2006/relationships/image" Target="../media/image361.png"/><Relationship Id="rId35" Type="http://schemas.openxmlformats.org/officeDocument/2006/relationships/image" Target="../media/image168.png"/><Relationship Id="rId181" Type="http://schemas.openxmlformats.org/officeDocument/2006/relationships/image" Target="../media/image343.png"/><Relationship Id="rId34" Type="http://schemas.openxmlformats.org/officeDocument/2006/relationships/image" Target="../media/image183.png"/><Relationship Id="rId180" Type="http://schemas.openxmlformats.org/officeDocument/2006/relationships/image" Target="../media/image360.png"/><Relationship Id="rId37" Type="http://schemas.openxmlformats.org/officeDocument/2006/relationships/image" Target="../media/image14.png"/><Relationship Id="rId176" Type="http://schemas.openxmlformats.org/officeDocument/2006/relationships/image" Target="../media/image351.png"/><Relationship Id="rId36" Type="http://schemas.openxmlformats.org/officeDocument/2006/relationships/image" Target="../media/image1.png"/><Relationship Id="rId175" Type="http://schemas.openxmlformats.org/officeDocument/2006/relationships/image" Target="../media/image356.png"/><Relationship Id="rId39" Type="http://schemas.openxmlformats.org/officeDocument/2006/relationships/image" Target="../media/image171.png"/><Relationship Id="rId174" Type="http://schemas.openxmlformats.org/officeDocument/2006/relationships/image" Target="../media/image97.png"/><Relationship Id="rId38" Type="http://schemas.openxmlformats.org/officeDocument/2006/relationships/image" Target="../media/image175.png"/><Relationship Id="rId173" Type="http://schemas.openxmlformats.org/officeDocument/2006/relationships/image" Target="../media/image349.png"/><Relationship Id="rId179" Type="http://schemas.openxmlformats.org/officeDocument/2006/relationships/image" Target="../media/image106.png"/><Relationship Id="rId178" Type="http://schemas.openxmlformats.org/officeDocument/2006/relationships/image" Target="../media/image353.png"/><Relationship Id="rId177" Type="http://schemas.openxmlformats.org/officeDocument/2006/relationships/image" Target="../media/image352.png"/><Relationship Id="rId20" Type="http://schemas.openxmlformats.org/officeDocument/2006/relationships/image" Target="../media/image35.png"/><Relationship Id="rId22" Type="http://schemas.openxmlformats.org/officeDocument/2006/relationships/image" Target="../media/image166.png"/><Relationship Id="rId21" Type="http://schemas.openxmlformats.org/officeDocument/2006/relationships/image" Target="../media/image17.png"/><Relationship Id="rId24" Type="http://schemas.openxmlformats.org/officeDocument/2006/relationships/image" Target="../media/image160.png"/><Relationship Id="rId23" Type="http://schemas.openxmlformats.org/officeDocument/2006/relationships/image" Target="../media/image173.png"/><Relationship Id="rId26" Type="http://schemas.openxmlformats.org/officeDocument/2006/relationships/image" Target="../media/image34.png"/><Relationship Id="rId25" Type="http://schemas.openxmlformats.org/officeDocument/2006/relationships/image" Target="../media/image156.png"/><Relationship Id="rId28" Type="http://schemas.openxmlformats.org/officeDocument/2006/relationships/image" Target="../media/image157.png"/><Relationship Id="rId27" Type="http://schemas.openxmlformats.org/officeDocument/2006/relationships/image" Target="../media/image178.png"/><Relationship Id="rId29" Type="http://schemas.openxmlformats.org/officeDocument/2006/relationships/image" Target="../media/image176.png"/><Relationship Id="rId11" Type="http://schemas.openxmlformats.org/officeDocument/2006/relationships/image" Target="../media/image155.png"/><Relationship Id="rId10" Type="http://schemas.openxmlformats.org/officeDocument/2006/relationships/image" Target="../media/image119.png"/><Relationship Id="rId13" Type="http://schemas.openxmlformats.org/officeDocument/2006/relationships/image" Target="../media/image172.png"/><Relationship Id="rId12" Type="http://schemas.openxmlformats.org/officeDocument/2006/relationships/image" Target="../media/image152.png"/><Relationship Id="rId15" Type="http://schemas.openxmlformats.org/officeDocument/2006/relationships/image" Target="../media/image64.png"/><Relationship Id="rId198" Type="http://schemas.openxmlformats.org/officeDocument/2006/relationships/image" Target="../media/image376.png"/><Relationship Id="rId14" Type="http://schemas.openxmlformats.org/officeDocument/2006/relationships/image" Target="../media/image163.png"/><Relationship Id="rId197" Type="http://schemas.openxmlformats.org/officeDocument/2006/relationships/image" Target="../media/image71.png"/><Relationship Id="rId17" Type="http://schemas.openxmlformats.org/officeDocument/2006/relationships/image" Target="../media/image15.png"/><Relationship Id="rId196" Type="http://schemas.openxmlformats.org/officeDocument/2006/relationships/image" Target="../media/image370.png"/><Relationship Id="rId16" Type="http://schemas.openxmlformats.org/officeDocument/2006/relationships/image" Target="../media/image148.png"/><Relationship Id="rId195" Type="http://schemas.openxmlformats.org/officeDocument/2006/relationships/image" Target="../media/image377.png"/><Relationship Id="rId19" Type="http://schemas.openxmlformats.org/officeDocument/2006/relationships/image" Target="../media/image32.png"/><Relationship Id="rId18" Type="http://schemas.openxmlformats.org/officeDocument/2006/relationships/image" Target="../media/image154.png"/><Relationship Id="rId199" Type="http://schemas.openxmlformats.org/officeDocument/2006/relationships/image" Target="../media/image131.png"/><Relationship Id="rId84" Type="http://schemas.openxmlformats.org/officeDocument/2006/relationships/image" Target="../media/image240.png"/><Relationship Id="rId83" Type="http://schemas.openxmlformats.org/officeDocument/2006/relationships/image" Target="../media/image214.png"/><Relationship Id="rId86" Type="http://schemas.openxmlformats.org/officeDocument/2006/relationships/image" Target="../media/image231.png"/><Relationship Id="rId85" Type="http://schemas.openxmlformats.org/officeDocument/2006/relationships/image" Target="../media/image213.png"/><Relationship Id="rId88" Type="http://schemas.openxmlformats.org/officeDocument/2006/relationships/image" Target="../media/image105.png"/><Relationship Id="rId150" Type="http://schemas.openxmlformats.org/officeDocument/2006/relationships/image" Target="../media/image334.png"/><Relationship Id="rId87" Type="http://schemas.openxmlformats.org/officeDocument/2006/relationships/image" Target="../media/image247.png"/><Relationship Id="rId270" Type="http://schemas.openxmlformats.org/officeDocument/2006/relationships/image" Target="../media/image70.png"/><Relationship Id="rId89" Type="http://schemas.openxmlformats.org/officeDocument/2006/relationships/image" Target="../media/image61.png"/><Relationship Id="rId80" Type="http://schemas.openxmlformats.org/officeDocument/2006/relationships/image" Target="../media/image208.png"/><Relationship Id="rId82" Type="http://schemas.openxmlformats.org/officeDocument/2006/relationships/image" Target="../media/image79.png"/><Relationship Id="rId81" Type="http://schemas.openxmlformats.org/officeDocument/2006/relationships/image" Target="../media/image212.png"/><Relationship Id="rId1" Type="http://schemas.openxmlformats.org/officeDocument/2006/relationships/image" Target="../media/image136.png"/><Relationship Id="rId2" Type="http://schemas.openxmlformats.org/officeDocument/2006/relationships/image" Target="../media/image137.png"/><Relationship Id="rId3" Type="http://schemas.openxmlformats.org/officeDocument/2006/relationships/image" Target="../media/image44.png"/><Relationship Id="rId149" Type="http://schemas.openxmlformats.org/officeDocument/2006/relationships/image" Target="../media/image319.png"/><Relationship Id="rId4" Type="http://schemas.openxmlformats.org/officeDocument/2006/relationships/image" Target="../media/image140.png"/><Relationship Id="rId148" Type="http://schemas.openxmlformats.org/officeDocument/2006/relationships/image" Target="../media/image310.png"/><Relationship Id="rId269" Type="http://schemas.openxmlformats.org/officeDocument/2006/relationships/image" Target="../media/image435.png"/><Relationship Id="rId9" Type="http://schemas.openxmlformats.org/officeDocument/2006/relationships/image" Target="../media/image153.png"/><Relationship Id="rId143" Type="http://schemas.openxmlformats.org/officeDocument/2006/relationships/image" Target="../media/image3.png"/><Relationship Id="rId264" Type="http://schemas.openxmlformats.org/officeDocument/2006/relationships/image" Target="../media/image424.png"/><Relationship Id="rId142" Type="http://schemas.openxmlformats.org/officeDocument/2006/relationships/image" Target="../media/image40.png"/><Relationship Id="rId263" Type="http://schemas.openxmlformats.org/officeDocument/2006/relationships/image" Target="../media/image426.png"/><Relationship Id="rId141" Type="http://schemas.openxmlformats.org/officeDocument/2006/relationships/image" Target="../media/image301.png"/><Relationship Id="rId262" Type="http://schemas.openxmlformats.org/officeDocument/2006/relationships/image" Target="../media/image437.png"/><Relationship Id="rId140" Type="http://schemas.openxmlformats.org/officeDocument/2006/relationships/image" Target="../media/image290.png"/><Relationship Id="rId261" Type="http://schemas.openxmlformats.org/officeDocument/2006/relationships/image" Target="../media/image147.png"/><Relationship Id="rId5" Type="http://schemas.openxmlformats.org/officeDocument/2006/relationships/image" Target="../media/image144.png"/><Relationship Id="rId147" Type="http://schemas.openxmlformats.org/officeDocument/2006/relationships/image" Target="../media/image308.png"/><Relationship Id="rId268" Type="http://schemas.openxmlformats.org/officeDocument/2006/relationships/image" Target="../media/image130.png"/><Relationship Id="rId6" Type="http://schemas.openxmlformats.org/officeDocument/2006/relationships/image" Target="../media/image143.png"/><Relationship Id="rId146" Type="http://schemas.openxmlformats.org/officeDocument/2006/relationships/image" Target="../media/image305.png"/><Relationship Id="rId267" Type="http://schemas.openxmlformats.org/officeDocument/2006/relationships/image" Target="../media/image432.png"/><Relationship Id="rId7" Type="http://schemas.openxmlformats.org/officeDocument/2006/relationships/image" Target="../media/image141.png"/><Relationship Id="rId145" Type="http://schemas.openxmlformats.org/officeDocument/2006/relationships/image" Target="../media/image300.png"/><Relationship Id="rId266" Type="http://schemas.openxmlformats.org/officeDocument/2006/relationships/image" Target="../media/image433.png"/><Relationship Id="rId8" Type="http://schemas.openxmlformats.org/officeDocument/2006/relationships/image" Target="../media/image161.png"/><Relationship Id="rId144" Type="http://schemas.openxmlformats.org/officeDocument/2006/relationships/image" Target="../media/image16.png"/><Relationship Id="rId265" Type="http://schemas.openxmlformats.org/officeDocument/2006/relationships/image" Target="../media/image442.png"/><Relationship Id="rId73" Type="http://schemas.openxmlformats.org/officeDocument/2006/relationships/image" Target="../media/image10.png"/><Relationship Id="rId72" Type="http://schemas.openxmlformats.org/officeDocument/2006/relationships/image" Target="../media/image207.png"/><Relationship Id="rId75" Type="http://schemas.openxmlformats.org/officeDocument/2006/relationships/image" Target="../media/image220.png"/><Relationship Id="rId74" Type="http://schemas.openxmlformats.org/officeDocument/2006/relationships/image" Target="../media/image128.png"/><Relationship Id="rId77" Type="http://schemas.openxmlformats.org/officeDocument/2006/relationships/image" Target="../media/image224.png"/><Relationship Id="rId260" Type="http://schemas.openxmlformats.org/officeDocument/2006/relationships/image" Target="../media/image428.png"/><Relationship Id="rId76" Type="http://schemas.openxmlformats.org/officeDocument/2006/relationships/image" Target="../media/image222.png"/><Relationship Id="rId79" Type="http://schemas.openxmlformats.org/officeDocument/2006/relationships/image" Target="../media/image6.png"/><Relationship Id="rId78" Type="http://schemas.openxmlformats.org/officeDocument/2006/relationships/image" Target="../media/image203.png"/><Relationship Id="rId71" Type="http://schemas.openxmlformats.org/officeDocument/2006/relationships/image" Target="../media/image60.png"/><Relationship Id="rId70" Type="http://schemas.openxmlformats.org/officeDocument/2006/relationships/image" Target="../media/image198.png"/><Relationship Id="rId139" Type="http://schemas.openxmlformats.org/officeDocument/2006/relationships/image" Target="../media/image284.png"/><Relationship Id="rId138" Type="http://schemas.openxmlformats.org/officeDocument/2006/relationships/image" Target="../media/image318.png"/><Relationship Id="rId259" Type="http://schemas.openxmlformats.org/officeDocument/2006/relationships/image" Target="../media/image438.png"/><Relationship Id="rId137" Type="http://schemas.openxmlformats.org/officeDocument/2006/relationships/image" Target="../media/image320.png"/><Relationship Id="rId258" Type="http://schemas.openxmlformats.org/officeDocument/2006/relationships/image" Target="../media/image439.png"/><Relationship Id="rId132" Type="http://schemas.openxmlformats.org/officeDocument/2006/relationships/image" Target="../media/image292.png"/><Relationship Id="rId253" Type="http://schemas.openxmlformats.org/officeDocument/2006/relationships/image" Target="../media/image423.png"/><Relationship Id="rId131" Type="http://schemas.openxmlformats.org/officeDocument/2006/relationships/image" Target="../media/image306.png"/><Relationship Id="rId252" Type="http://schemas.openxmlformats.org/officeDocument/2006/relationships/image" Target="../media/image422.png"/><Relationship Id="rId130" Type="http://schemas.openxmlformats.org/officeDocument/2006/relationships/image" Target="../media/image23.png"/><Relationship Id="rId251" Type="http://schemas.openxmlformats.org/officeDocument/2006/relationships/image" Target="../media/image441.png"/><Relationship Id="rId250" Type="http://schemas.openxmlformats.org/officeDocument/2006/relationships/image" Target="../media/image415.png"/><Relationship Id="rId136" Type="http://schemas.openxmlformats.org/officeDocument/2006/relationships/image" Target="../media/image283.png"/><Relationship Id="rId257" Type="http://schemas.openxmlformats.org/officeDocument/2006/relationships/image" Target="../media/image101.png"/><Relationship Id="rId135" Type="http://schemas.openxmlformats.org/officeDocument/2006/relationships/image" Target="../media/image282.png"/><Relationship Id="rId256" Type="http://schemas.openxmlformats.org/officeDocument/2006/relationships/image" Target="../media/image434.png"/><Relationship Id="rId134" Type="http://schemas.openxmlformats.org/officeDocument/2006/relationships/image" Target="../media/image279.png"/><Relationship Id="rId255" Type="http://schemas.openxmlformats.org/officeDocument/2006/relationships/image" Target="../media/image431.png"/><Relationship Id="rId133" Type="http://schemas.openxmlformats.org/officeDocument/2006/relationships/image" Target="../media/image280.png"/><Relationship Id="rId254" Type="http://schemas.openxmlformats.org/officeDocument/2006/relationships/image" Target="../media/image108.png"/><Relationship Id="rId62" Type="http://schemas.openxmlformats.org/officeDocument/2006/relationships/image" Target="../media/image202.png"/><Relationship Id="rId61" Type="http://schemas.openxmlformats.org/officeDocument/2006/relationships/image" Target="../media/image33.png"/><Relationship Id="rId64" Type="http://schemas.openxmlformats.org/officeDocument/2006/relationships/image" Target="../media/image185.png"/><Relationship Id="rId63" Type="http://schemas.openxmlformats.org/officeDocument/2006/relationships/image" Target="../media/image218.png"/><Relationship Id="rId66" Type="http://schemas.openxmlformats.org/officeDocument/2006/relationships/image" Target="../media/image196.png"/><Relationship Id="rId172" Type="http://schemas.openxmlformats.org/officeDocument/2006/relationships/image" Target="../media/image117.png"/><Relationship Id="rId65" Type="http://schemas.openxmlformats.org/officeDocument/2006/relationships/image" Target="../media/image195.png"/><Relationship Id="rId171" Type="http://schemas.openxmlformats.org/officeDocument/2006/relationships/image" Target="../media/image89.png"/><Relationship Id="rId68" Type="http://schemas.openxmlformats.org/officeDocument/2006/relationships/image" Target="../media/image199.png"/><Relationship Id="rId170" Type="http://schemas.openxmlformats.org/officeDocument/2006/relationships/image" Target="../media/image73.png"/><Relationship Id="rId67" Type="http://schemas.openxmlformats.org/officeDocument/2006/relationships/image" Target="../media/image192.png"/><Relationship Id="rId60" Type="http://schemas.openxmlformats.org/officeDocument/2006/relationships/image" Target="../media/image189.png"/><Relationship Id="rId165" Type="http://schemas.openxmlformats.org/officeDocument/2006/relationships/image" Target="../media/image341.png"/><Relationship Id="rId69" Type="http://schemas.openxmlformats.org/officeDocument/2006/relationships/image" Target="../media/image209.png"/><Relationship Id="rId164" Type="http://schemas.openxmlformats.org/officeDocument/2006/relationships/image" Target="../media/image96.png"/><Relationship Id="rId163" Type="http://schemas.openxmlformats.org/officeDocument/2006/relationships/image" Target="../media/image335.png"/><Relationship Id="rId162" Type="http://schemas.openxmlformats.org/officeDocument/2006/relationships/image" Target="../media/image342.png"/><Relationship Id="rId169" Type="http://schemas.openxmlformats.org/officeDocument/2006/relationships/image" Target="../media/image331.png"/><Relationship Id="rId168" Type="http://schemas.openxmlformats.org/officeDocument/2006/relationships/image" Target="../media/image333.png"/><Relationship Id="rId167" Type="http://schemas.openxmlformats.org/officeDocument/2006/relationships/image" Target="../media/image120.png"/><Relationship Id="rId166" Type="http://schemas.openxmlformats.org/officeDocument/2006/relationships/image" Target="../media/image340.png"/><Relationship Id="rId51" Type="http://schemas.openxmlformats.org/officeDocument/2006/relationships/image" Target="../media/image205.png"/><Relationship Id="rId50" Type="http://schemas.openxmlformats.org/officeDocument/2006/relationships/image" Target="../media/image181.png"/><Relationship Id="rId53" Type="http://schemas.openxmlformats.org/officeDocument/2006/relationships/image" Target="../media/image186.png"/><Relationship Id="rId52" Type="http://schemas.openxmlformats.org/officeDocument/2006/relationships/image" Target="../media/image142.png"/><Relationship Id="rId55" Type="http://schemas.openxmlformats.org/officeDocument/2006/relationships/image" Target="../media/image201.png"/><Relationship Id="rId161" Type="http://schemas.openxmlformats.org/officeDocument/2006/relationships/image" Target="../media/image332.png"/><Relationship Id="rId54" Type="http://schemas.openxmlformats.org/officeDocument/2006/relationships/image" Target="../media/image193.png"/><Relationship Id="rId160" Type="http://schemas.openxmlformats.org/officeDocument/2006/relationships/image" Target="../media/image336.png"/><Relationship Id="rId57" Type="http://schemas.openxmlformats.org/officeDocument/2006/relationships/image" Target="../media/image215.png"/><Relationship Id="rId56" Type="http://schemas.openxmlformats.org/officeDocument/2006/relationships/image" Target="../media/image226.png"/><Relationship Id="rId159" Type="http://schemas.openxmlformats.org/officeDocument/2006/relationships/image" Target="../media/image118.png"/><Relationship Id="rId59" Type="http://schemas.openxmlformats.org/officeDocument/2006/relationships/image" Target="../media/image190.png"/><Relationship Id="rId154" Type="http://schemas.openxmlformats.org/officeDocument/2006/relationships/image" Target="../media/image327.png"/><Relationship Id="rId58" Type="http://schemas.openxmlformats.org/officeDocument/2006/relationships/image" Target="../media/image200.png"/><Relationship Id="rId153" Type="http://schemas.openxmlformats.org/officeDocument/2006/relationships/image" Target="../media/image348.png"/><Relationship Id="rId152" Type="http://schemas.openxmlformats.org/officeDocument/2006/relationships/image" Target="../media/image312.png"/><Relationship Id="rId151" Type="http://schemas.openxmlformats.org/officeDocument/2006/relationships/image" Target="../media/image337.png"/><Relationship Id="rId158" Type="http://schemas.openxmlformats.org/officeDocument/2006/relationships/image" Target="../media/image330.png"/><Relationship Id="rId157" Type="http://schemas.openxmlformats.org/officeDocument/2006/relationships/image" Target="../media/image324.png"/><Relationship Id="rId156" Type="http://schemas.openxmlformats.org/officeDocument/2006/relationships/image" Target="../media/image102.png"/><Relationship Id="rId155" Type="http://schemas.openxmlformats.org/officeDocument/2006/relationships/image" Target="../media/image317.png"/><Relationship Id="rId107" Type="http://schemas.openxmlformats.org/officeDocument/2006/relationships/image" Target="../media/image38.png"/><Relationship Id="rId228" Type="http://schemas.openxmlformats.org/officeDocument/2006/relationships/image" Target="../media/image123.png"/><Relationship Id="rId106" Type="http://schemas.openxmlformats.org/officeDocument/2006/relationships/image" Target="../media/image232.png"/><Relationship Id="rId227" Type="http://schemas.openxmlformats.org/officeDocument/2006/relationships/image" Target="../media/image400.png"/><Relationship Id="rId105" Type="http://schemas.openxmlformats.org/officeDocument/2006/relationships/image" Target="../media/image250.png"/><Relationship Id="rId226" Type="http://schemas.openxmlformats.org/officeDocument/2006/relationships/image" Target="../media/image398.png"/><Relationship Id="rId104" Type="http://schemas.openxmlformats.org/officeDocument/2006/relationships/image" Target="../media/image229.png"/><Relationship Id="rId225" Type="http://schemas.openxmlformats.org/officeDocument/2006/relationships/image" Target="../media/image411.png"/><Relationship Id="rId109" Type="http://schemas.openxmlformats.org/officeDocument/2006/relationships/image" Target="../media/image246.png"/><Relationship Id="rId108" Type="http://schemas.openxmlformats.org/officeDocument/2006/relationships/image" Target="../media/image252.png"/><Relationship Id="rId229" Type="http://schemas.openxmlformats.org/officeDocument/2006/relationships/image" Target="../media/image392.png"/><Relationship Id="rId220" Type="http://schemas.openxmlformats.org/officeDocument/2006/relationships/image" Target="../media/image406.png"/><Relationship Id="rId103" Type="http://schemas.openxmlformats.org/officeDocument/2006/relationships/image" Target="../media/image235.png"/><Relationship Id="rId224" Type="http://schemas.openxmlformats.org/officeDocument/2006/relationships/image" Target="../media/image385.png"/><Relationship Id="rId102" Type="http://schemas.openxmlformats.org/officeDocument/2006/relationships/image" Target="../media/image234.png"/><Relationship Id="rId223" Type="http://schemas.openxmlformats.org/officeDocument/2006/relationships/image" Target="../media/image393.png"/><Relationship Id="rId101" Type="http://schemas.openxmlformats.org/officeDocument/2006/relationships/image" Target="../media/image91.png"/><Relationship Id="rId222" Type="http://schemas.openxmlformats.org/officeDocument/2006/relationships/image" Target="../media/image125.png"/><Relationship Id="rId100" Type="http://schemas.openxmlformats.org/officeDocument/2006/relationships/image" Target="../media/image94.png"/><Relationship Id="rId221" Type="http://schemas.openxmlformats.org/officeDocument/2006/relationships/image" Target="../media/image388.png"/><Relationship Id="rId217" Type="http://schemas.openxmlformats.org/officeDocument/2006/relationships/image" Target="../media/image401.png"/><Relationship Id="rId216" Type="http://schemas.openxmlformats.org/officeDocument/2006/relationships/image" Target="../media/image399.png"/><Relationship Id="rId215" Type="http://schemas.openxmlformats.org/officeDocument/2006/relationships/image" Target="../media/image394.png"/><Relationship Id="rId214" Type="http://schemas.openxmlformats.org/officeDocument/2006/relationships/image" Target="../media/image386.png"/><Relationship Id="rId219" Type="http://schemas.openxmlformats.org/officeDocument/2006/relationships/image" Target="../media/image390.png"/><Relationship Id="rId218" Type="http://schemas.openxmlformats.org/officeDocument/2006/relationships/image" Target="../media/image402.png"/><Relationship Id="rId213" Type="http://schemas.openxmlformats.org/officeDocument/2006/relationships/image" Target="../media/image90.png"/><Relationship Id="rId212" Type="http://schemas.openxmlformats.org/officeDocument/2006/relationships/image" Target="../media/image103.png"/><Relationship Id="rId211" Type="http://schemas.openxmlformats.org/officeDocument/2006/relationships/image" Target="../media/image124.png"/><Relationship Id="rId210" Type="http://schemas.openxmlformats.org/officeDocument/2006/relationships/image" Target="../media/image104.png"/><Relationship Id="rId129" Type="http://schemas.openxmlformats.org/officeDocument/2006/relationships/image" Target="../media/image293.png"/><Relationship Id="rId128" Type="http://schemas.openxmlformats.org/officeDocument/2006/relationships/image" Target="../media/image4.png"/><Relationship Id="rId249" Type="http://schemas.openxmlformats.org/officeDocument/2006/relationships/image" Target="../media/image436.png"/><Relationship Id="rId127" Type="http://schemas.openxmlformats.org/officeDocument/2006/relationships/image" Target="../media/image276.png"/><Relationship Id="rId248" Type="http://schemas.openxmlformats.org/officeDocument/2006/relationships/image" Target="../media/image421.png"/><Relationship Id="rId126" Type="http://schemas.openxmlformats.org/officeDocument/2006/relationships/image" Target="../media/image273.png"/><Relationship Id="rId247" Type="http://schemas.openxmlformats.org/officeDocument/2006/relationships/image" Target="../media/image420.png"/><Relationship Id="rId121" Type="http://schemas.openxmlformats.org/officeDocument/2006/relationships/image" Target="../media/image257.png"/><Relationship Id="rId242" Type="http://schemas.openxmlformats.org/officeDocument/2006/relationships/image" Target="../media/image77.png"/><Relationship Id="rId120" Type="http://schemas.openxmlformats.org/officeDocument/2006/relationships/image" Target="../media/image262.png"/><Relationship Id="rId241" Type="http://schemas.openxmlformats.org/officeDocument/2006/relationships/image" Target="../media/image416.png"/><Relationship Id="rId240" Type="http://schemas.openxmlformats.org/officeDocument/2006/relationships/image" Target="../media/image408.png"/><Relationship Id="rId125" Type="http://schemas.openxmlformats.org/officeDocument/2006/relationships/image" Target="../media/image271.png"/><Relationship Id="rId246" Type="http://schemas.openxmlformats.org/officeDocument/2006/relationships/image" Target="../media/image427.png"/><Relationship Id="rId124" Type="http://schemas.openxmlformats.org/officeDocument/2006/relationships/image" Target="../media/image270.png"/><Relationship Id="rId245" Type="http://schemas.openxmlformats.org/officeDocument/2006/relationships/image" Target="../media/image425.png"/><Relationship Id="rId123" Type="http://schemas.openxmlformats.org/officeDocument/2006/relationships/image" Target="../media/image302.png"/><Relationship Id="rId244" Type="http://schemas.openxmlformats.org/officeDocument/2006/relationships/image" Target="../media/image404.png"/><Relationship Id="rId122" Type="http://schemas.openxmlformats.org/officeDocument/2006/relationships/image" Target="../media/image263.png"/><Relationship Id="rId243" Type="http://schemas.openxmlformats.org/officeDocument/2006/relationships/image" Target="../media/image413.png"/><Relationship Id="rId95" Type="http://schemas.openxmlformats.org/officeDocument/2006/relationships/image" Target="../media/image233.png"/><Relationship Id="rId94" Type="http://schemas.openxmlformats.org/officeDocument/2006/relationships/image" Target="../media/image228.png"/><Relationship Id="rId97" Type="http://schemas.openxmlformats.org/officeDocument/2006/relationships/image" Target="../media/image242.png"/><Relationship Id="rId96" Type="http://schemas.openxmlformats.org/officeDocument/2006/relationships/image" Target="../media/image227.png"/><Relationship Id="rId99" Type="http://schemas.openxmlformats.org/officeDocument/2006/relationships/image" Target="../media/image245.png"/><Relationship Id="rId98" Type="http://schemas.openxmlformats.org/officeDocument/2006/relationships/image" Target="../media/image99.png"/><Relationship Id="rId91" Type="http://schemas.openxmlformats.org/officeDocument/2006/relationships/image" Target="../media/image25.png"/><Relationship Id="rId90" Type="http://schemas.openxmlformats.org/officeDocument/2006/relationships/image" Target="../media/image48.png"/><Relationship Id="rId93" Type="http://schemas.openxmlformats.org/officeDocument/2006/relationships/image" Target="../media/image87.png"/><Relationship Id="rId92" Type="http://schemas.openxmlformats.org/officeDocument/2006/relationships/image" Target="../media/image221.png"/><Relationship Id="rId118" Type="http://schemas.openxmlformats.org/officeDocument/2006/relationships/image" Target="../media/image261.png"/><Relationship Id="rId239" Type="http://schemas.openxmlformats.org/officeDocument/2006/relationships/image" Target="../media/image407.png"/><Relationship Id="rId117" Type="http://schemas.openxmlformats.org/officeDocument/2006/relationships/image" Target="../media/image253.png"/><Relationship Id="rId238" Type="http://schemas.openxmlformats.org/officeDocument/2006/relationships/image" Target="../media/image403.png"/><Relationship Id="rId116" Type="http://schemas.openxmlformats.org/officeDocument/2006/relationships/image" Target="../media/image269.png"/><Relationship Id="rId237" Type="http://schemas.openxmlformats.org/officeDocument/2006/relationships/image" Target="../media/image418.png"/><Relationship Id="rId115" Type="http://schemas.openxmlformats.org/officeDocument/2006/relationships/image" Target="../media/image251.png"/><Relationship Id="rId236" Type="http://schemas.openxmlformats.org/officeDocument/2006/relationships/image" Target="../media/image66.png"/><Relationship Id="rId119" Type="http://schemas.openxmlformats.org/officeDocument/2006/relationships/image" Target="../media/image291.png"/><Relationship Id="rId110" Type="http://schemas.openxmlformats.org/officeDocument/2006/relationships/image" Target="../media/image249.png"/><Relationship Id="rId231" Type="http://schemas.openxmlformats.org/officeDocument/2006/relationships/image" Target="../media/image414.png"/><Relationship Id="rId230" Type="http://schemas.openxmlformats.org/officeDocument/2006/relationships/image" Target="../media/image51.png"/><Relationship Id="rId114" Type="http://schemas.openxmlformats.org/officeDocument/2006/relationships/image" Target="../media/image259.png"/><Relationship Id="rId235" Type="http://schemas.openxmlformats.org/officeDocument/2006/relationships/image" Target="../media/image405.png"/><Relationship Id="rId113" Type="http://schemas.openxmlformats.org/officeDocument/2006/relationships/image" Target="../media/image243.png"/><Relationship Id="rId234" Type="http://schemas.openxmlformats.org/officeDocument/2006/relationships/image" Target="../media/image410.png"/><Relationship Id="rId112" Type="http://schemas.openxmlformats.org/officeDocument/2006/relationships/image" Target="../media/image255.png"/><Relationship Id="rId233" Type="http://schemas.openxmlformats.org/officeDocument/2006/relationships/image" Target="../media/image412.png"/><Relationship Id="rId111" Type="http://schemas.openxmlformats.org/officeDocument/2006/relationships/image" Target="../media/image241.png"/><Relationship Id="rId232" Type="http://schemas.openxmlformats.org/officeDocument/2006/relationships/image" Target="../media/image409.png"/><Relationship Id="rId206" Type="http://schemas.openxmlformats.org/officeDocument/2006/relationships/image" Target="../media/image381.png"/><Relationship Id="rId205" Type="http://schemas.openxmlformats.org/officeDocument/2006/relationships/image" Target="../media/image134.png"/><Relationship Id="rId204" Type="http://schemas.openxmlformats.org/officeDocument/2006/relationships/image" Target="../media/image121.png"/><Relationship Id="rId203" Type="http://schemas.openxmlformats.org/officeDocument/2006/relationships/image" Target="../media/image380.png"/><Relationship Id="rId209" Type="http://schemas.openxmlformats.org/officeDocument/2006/relationships/image" Target="../media/image379.png"/><Relationship Id="rId208" Type="http://schemas.openxmlformats.org/officeDocument/2006/relationships/image" Target="../media/image109.png"/><Relationship Id="rId207" Type="http://schemas.openxmlformats.org/officeDocument/2006/relationships/image" Target="../media/image164.png"/><Relationship Id="rId202" Type="http://schemas.openxmlformats.org/officeDocument/2006/relationships/image" Target="../media/image366.png"/><Relationship Id="rId201" Type="http://schemas.openxmlformats.org/officeDocument/2006/relationships/image" Target="../media/image373.png"/><Relationship Id="rId200" Type="http://schemas.openxmlformats.org/officeDocument/2006/relationships/image" Target="../media/image37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6</xdr:row>
      <xdr:rowOff>0</xdr:rowOff>
    </xdr:from>
    <xdr:ext cx="95250" cy="200025"/>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0</xdr:colOff>
      <xdr:row>6</xdr:row>
      <xdr:rowOff>0</xdr:rowOff>
    </xdr:from>
    <xdr:ext cx="95250" cy="200025"/>
    <xdr:pic>
      <xdr:nvPicPr>
        <xdr:cNvPr id="0" name="image12.png"/>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0</xdr:colOff>
      <xdr:row>6</xdr:row>
      <xdr:rowOff>0</xdr:rowOff>
    </xdr:from>
    <xdr:ext cx="95250" cy="200025"/>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0</xdr:colOff>
      <xdr:row>6</xdr:row>
      <xdr:rowOff>0</xdr:rowOff>
    </xdr:from>
    <xdr:ext cx="161925" cy="20002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7</xdr:row>
      <xdr:rowOff>0</xdr:rowOff>
    </xdr:from>
    <xdr:ext cx="142875" cy="200025"/>
    <xdr:pic>
      <xdr:nvPicPr>
        <xdr:cNvPr id="0" name="image30.png"/>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7</xdr:row>
      <xdr:rowOff>0</xdr:rowOff>
    </xdr:from>
    <xdr:ext cx="123825" cy="200025"/>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8</xdr:col>
      <xdr:colOff>0</xdr:colOff>
      <xdr:row>7</xdr:row>
      <xdr:rowOff>0</xdr:rowOff>
    </xdr:from>
    <xdr:ext cx="142875" cy="200025"/>
    <xdr:pic>
      <xdr:nvPicPr>
        <xdr:cNvPr id="0" name="image30.png"/>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0</xdr:colOff>
      <xdr:row>7</xdr:row>
      <xdr:rowOff>0</xdr:rowOff>
    </xdr:from>
    <xdr:ext cx="190500" cy="200025"/>
    <xdr:pic>
      <xdr:nvPicPr>
        <xdr:cNvPr id="0" name="image16.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8</xdr:row>
      <xdr:rowOff>0</xdr:rowOff>
    </xdr:from>
    <xdr:ext cx="95250" cy="200025"/>
    <xdr:pic>
      <xdr:nvPicPr>
        <xdr:cNvPr id="0" name="image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0</xdr:colOff>
      <xdr:row>8</xdr:row>
      <xdr:rowOff>0</xdr:rowOff>
    </xdr:from>
    <xdr:ext cx="152400" cy="200025"/>
    <xdr:pic>
      <xdr:nvPicPr>
        <xdr:cNvPr id="0" name="image41.png"/>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8</xdr:row>
      <xdr:rowOff>0</xdr:rowOff>
    </xdr:from>
    <xdr:ext cx="95250" cy="200025"/>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9</xdr:col>
      <xdr:colOff>0</xdr:colOff>
      <xdr:row>8</xdr:row>
      <xdr:rowOff>0</xdr:rowOff>
    </xdr:from>
    <xdr:ext cx="104775" cy="200025"/>
    <xdr:pic>
      <xdr:nvPicPr>
        <xdr:cNvPr id="0" name="image3.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9</xdr:row>
      <xdr:rowOff>0</xdr:rowOff>
    </xdr:from>
    <xdr:ext cx="152400" cy="200025"/>
    <xdr:pic>
      <xdr:nvPicPr>
        <xdr:cNvPr id="0" name="image19.pn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0</xdr:colOff>
      <xdr:row>9</xdr:row>
      <xdr:rowOff>0</xdr:rowOff>
    </xdr:from>
    <xdr:ext cx="123825" cy="200025"/>
    <xdr:pic>
      <xdr:nvPicPr>
        <xdr:cNvPr id="0" name="image9.png"/>
        <xdr:cNvPicPr preferRelativeResize="0"/>
      </xdr:nvPicPr>
      <xdr:blipFill>
        <a:blip cstate="print" r:embed="rId11"/>
        <a:stretch>
          <a:fillRect/>
        </a:stretch>
      </xdr:blipFill>
      <xdr:spPr>
        <a:prstGeom prst="rect">
          <a:avLst/>
        </a:prstGeom>
        <a:noFill/>
      </xdr:spPr>
    </xdr:pic>
    <xdr:clientData fLocksWithSheet="0"/>
  </xdr:oneCellAnchor>
  <xdr:oneCellAnchor>
    <xdr:from>
      <xdr:col>8</xdr:col>
      <xdr:colOff>0</xdr:colOff>
      <xdr:row>9</xdr:row>
      <xdr:rowOff>0</xdr:rowOff>
    </xdr:from>
    <xdr:ext cx="152400" cy="200025"/>
    <xdr:pic>
      <xdr:nvPicPr>
        <xdr:cNvPr id="0" name="image18.png"/>
        <xdr:cNvPicPr preferRelativeResize="0"/>
      </xdr:nvPicPr>
      <xdr:blipFill>
        <a:blip cstate="print" r:embed="rId10"/>
        <a:stretch>
          <a:fillRect/>
        </a:stretch>
      </xdr:blipFill>
      <xdr:spPr>
        <a:prstGeom prst="rect">
          <a:avLst/>
        </a:prstGeom>
        <a:noFill/>
      </xdr:spPr>
    </xdr:pic>
    <xdr:clientData fLocksWithSheet="0"/>
  </xdr:oneCellAnchor>
  <xdr:oneCellAnchor>
    <xdr:from>
      <xdr:col>9</xdr:col>
      <xdr:colOff>0</xdr:colOff>
      <xdr:row>9</xdr:row>
      <xdr:rowOff>0</xdr:rowOff>
    </xdr:from>
    <xdr:ext cx="142875" cy="200025"/>
    <xdr:pic>
      <xdr:nvPicPr>
        <xdr:cNvPr id="0" name="image14.png"/>
        <xdr:cNvPicPr preferRelativeResize="0"/>
      </xdr:nvPicPr>
      <xdr:blipFill>
        <a:blip cstate="print" r:embed="rId12"/>
        <a:stretch>
          <a:fillRect/>
        </a:stretch>
      </xdr:blipFill>
      <xdr:spPr>
        <a:prstGeom prst="rect">
          <a:avLst/>
        </a:prstGeom>
        <a:noFill/>
      </xdr:spPr>
    </xdr:pic>
    <xdr:clientData fLocksWithSheet="0"/>
  </xdr:oneCellAnchor>
  <xdr:oneCellAnchor>
    <xdr:from>
      <xdr:col>12</xdr:col>
      <xdr:colOff>0</xdr:colOff>
      <xdr:row>9</xdr:row>
      <xdr:rowOff>0</xdr:rowOff>
    </xdr:from>
    <xdr:ext cx="200025" cy="200025"/>
    <xdr:pic>
      <xdr:nvPicPr>
        <xdr:cNvPr id="0" name="image5.png"/>
        <xdr:cNvPicPr preferRelativeResize="0"/>
      </xdr:nvPicPr>
      <xdr:blipFill>
        <a:blip cstate="print" r:embed="rId13"/>
        <a:stretch>
          <a:fillRect/>
        </a:stretch>
      </xdr:blipFill>
      <xdr:spPr>
        <a:prstGeom prst="rect">
          <a:avLst/>
        </a:prstGeom>
        <a:noFill/>
      </xdr:spPr>
    </xdr:pic>
    <xdr:clientData fLocksWithSheet="0"/>
  </xdr:oneCellAnchor>
  <xdr:oneCellAnchor>
    <xdr:from>
      <xdr:col>13</xdr:col>
      <xdr:colOff>0</xdr:colOff>
      <xdr:row>9</xdr:row>
      <xdr:rowOff>0</xdr:rowOff>
    </xdr:from>
    <xdr:ext cx="209550" cy="200025"/>
    <xdr:pic>
      <xdr:nvPicPr>
        <xdr:cNvPr id="0" name="image23.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0</xdr:colOff>
      <xdr:row>10</xdr:row>
      <xdr:rowOff>0</xdr:rowOff>
    </xdr:from>
    <xdr:ext cx="200025" cy="200025"/>
    <xdr:pic>
      <xdr:nvPicPr>
        <xdr:cNvPr id="0" name="image27.pn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0</xdr:colOff>
      <xdr:row>10</xdr:row>
      <xdr:rowOff>0</xdr:rowOff>
    </xdr:from>
    <xdr:ext cx="171450" cy="200025"/>
    <xdr:pic>
      <xdr:nvPicPr>
        <xdr:cNvPr id="0" name="image4.png"/>
        <xdr:cNvPicPr preferRelativeResize="0"/>
      </xdr:nvPicPr>
      <xdr:blipFill>
        <a:blip cstate="print" r:embed="rId16"/>
        <a:stretch>
          <a:fillRect/>
        </a:stretch>
      </xdr:blipFill>
      <xdr:spPr>
        <a:prstGeom prst="rect">
          <a:avLst/>
        </a:prstGeom>
        <a:noFill/>
      </xdr:spPr>
    </xdr:pic>
    <xdr:clientData fLocksWithSheet="0"/>
  </xdr:oneCellAnchor>
  <xdr:oneCellAnchor>
    <xdr:from>
      <xdr:col>8</xdr:col>
      <xdr:colOff>0</xdr:colOff>
      <xdr:row>10</xdr:row>
      <xdr:rowOff>0</xdr:rowOff>
    </xdr:from>
    <xdr:ext cx="200025" cy="200025"/>
    <xdr:pic>
      <xdr:nvPicPr>
        <xdr:cNvPr id="0" name="image28.png"/>
        <xdr:cNvPicPr preferRelativeResize="0"/>
      </xdr:nvPicPr>
      <xdr:blipFill>
        <a:blip cstate="print" r:embed="rId15"/>
        <a:stretch>
          <a:fillRect/>
        </a:stretch>
      </xdr:blipFill>
      <xdr:spPr>
        <a:prstGeom prst="rect">
          <a:avLst/>
        </a:prstGeom>
        <a:noFill/>
      </xdr:spPr>
    </xdr:pic>
    <xdr:clientData fLocksWithSheet="0"/>
  </xdr:oneCellAnchor>
  <xdr:oneCellAnchor>
    <xdr:from>
      <xdr:col>9</xdr:col>
      <xdr:colOff>0</xdr:colOff>
      <xdr:row>10</xdr:row>
      <xdr:rowOff>0</xdr:rowOff>
    </xdr:from>
    <xdr:ext cx="180975" cy="200025"/>
    <xdr:pic>
      <xdr:nvPicPr>
        <xdr:cNvPr id="0" name="image2.png"/>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11</xdr:row>
      <xdr:rowOff>0</xdr:rowOff>
    </xdr:from>
    <xdr:ext cx="114300" cy="200025"/>
    <xdr:pic>
      <xdr:nvPicPr>
        <xdr:cNvPr id="0" name="image24.png"/>
        <xdr:cNvPicPr preferRelativeResize="0"/>
      </xdr:nvPicPr>
      <xdr:blipFill>
        <a:blip cstate="print" r:embed="rId18"/>
        <a:stretch>
          <a:fillRect/>
        </a:stretch>
      </xdr:blipFill>
      <xdr:spPr>
        <a:prstGeom prst="rect">
          <a:avLst/>
        </a:prstGeom>
        <a:noFill/>
      </xdr:spPr>
    </xdr:pic>
    <xdr:clientData fLocksWithSheet="0"/>
  </xdr:oneCellAnchor>
  <xdr:oneCellAnchor>
    <xdr:from>
      <xdr:col>4</xdr:col>
      <xdr:colOff>0</xdr:colOff>
      <xdr:row>11</xdr:row>
      <xdr:rowOff>0</xdr:rowOff>
    </xdr:from>
    <xdr:ext cx="152400" cy="200025"/>
    <xdr:pic>
      <xdr:nvPicPr>
        <xdr:cNvPr id="0" name="image7.png"/>
        <xdr:cNvPicPr preferRelativeResize="0"/>
      </xdr:nvPicPr>
      <xdr:blipFill>
        <a:blip cstate="print" r:embed="rId19"/>
        <a:stretch>
          <a:fillRect/>
        </a:stretch>
      </xdr:blipFill>
      <xdr:spPr>
        <a:prstGeom prst="rect">
          <a:avLst/>
        </a:prstGeom>
        <a:noFill/>
      </xdr:spPr>
    </xdr:pic>
    <xdr:clientData fLocksWithSheet="0"/>
  </xdr:oneCellAnchor>
  <xdr:oneCellAnchor>
    <xdr:from>
      <xdr:col>8</xdr:col>
      <xdr:colOff>0</xdr:colOff>
      <xdr:row>11</xdr:row>
      <xdr:rowOff>0</xdr:rowOff>
    </xdr:from>
    <xdr:ext cx="114300" cy="200025"/>
    <xdr:pic>
      <xdr:nvPicPr>
        <xdr:cNvPr id="0" name="image22.png"/>
        <xdr:cNvPicPr preferRelativeResize="0"/>
      </xdr:nvPicPr>
      <xdr:blipFill>
        <a:blip cstate="print" r:embed="rId18"/>
        <a:stretch>
          <a:fillRect/>
        </a:stretch>
      </xdr:blipFill>
      <xdr:spPr>
        <a:prstGeom prst="rect">
          <a:avLst/>
        </a:prstGeom>
        <a:noFill/>
      </xdr:spPr>
    </xdr:pic>
    <xdr:clientData fLocksWithSheet="0"/>
  </xdr:oneCellAnchor>
  <xdr:oneCellAnchor>
    <xdr:from>
      <xdr:col>9</xdr:col>
      <xdr:colOff>0</xdr:colOff>
      <xdr:row>11</xdr:row>
      <xdr:rowOff>0</xdr:rowOff>
    </xdr:from>
    <xdr:ext cx="114300" cy="200025"/>
    <xdr:pic>
      <xdr:nvPicPr>
        <xdr:cNvPr id="0" name="image11.png"/>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0</xdr:colOff>
      <xdr:row>12</xdr:row>
      <xdr:rowOff>0</xdr:rowOff>
    </xdr:from>
    <xdr:ext cx="76200" cy="200025"/>
    <xdr:pic>
      <xdr:nvPicPr>
        <xdr:cNvPr id="0" name="image17.png"/>
        <xdr:cNvPicPr preferRelativeResize="0"/>
      </xdr:nvPicPr>
      <xdr:blipFill>
        <a:blip cstate="print" r:embed="rId21"/>
        <a:stretch>
          <a:fillRect/>
        </a:stretch>
      </xdr:blipFill>
      <xdr:spPr>
        <a:prstGeom prst="rect">
          <a:avLst/>
        </a:prstGeom>
        <a:noFill/>
      </xdr:spPr>
    </xdr:pic>
    <xdr:clientData fLocksWithSheet="0"/>
  </xdr:oneCellAnchor>
  <xdr:oneCellAnchor>
    <xdr:from>
      <xdr:col>3</xdr:col>
      <xdr:colOff>0</xdr:colOff>
      <xdr:row>13</xdr:row>
      <xdr:rowOff>0</xdr:rowOff>
    </xdr:from>
    <xdr:ext cx="342900" cy="200025"/>
    <xdr:pic>
      <xdr:nvPicPr>
        <xdr:cNvPr id="0" name="image15.png"/>
        <xdr:cNvPicPr preferRelativeResize="0"/>
      </xdr:nvPicPr>
      <xdr:blipFill>
        <a:blip cstate="print" r:embed="rId22"/>
        <a:stretch>
          <a:fillRect/>
        </a:stretch>
      </xdr:blipFill>
      <xdr:spPr>
        <a:prstGeom prst="rect">
          <a:avLst/>
        </a:prstGeom>
        <a:noFill/>
      </xdr:spPr>
    </xdr:pic>
    <xdr:clientData fLocksWithSheet="0"/>
  </xdr:oneCellAnchor>
  <xdr:oneCellAnchor>
    <xdr:from>
      <xdr:col>4</xdr:col>
      <xdr:colOff>0</xdr:colOff>
      <xdr:row>13</xdr:row>
      <xdr:rowOff>0</xdr:rowOff>
    </xdr:from>
    <xdr:ext cx="142875" cy="200025"/>
    <xdr:pic>
      <xdr:nvPicPr>
        <xdr:cNvPr id="0" name="image13.png"/>
        <xdr:cNvPicPr preferRelativeResize="0"/>
      </xdr:nvPicPr>
      <xdr:blipFill>
        <a:blip cstate="print" r:embed="rId23"/>
        <a:stretch>
          <a:fillRect/>
        </a:stretch>
      </xdr:blipFill>
      <xdr:spPr>
        <a:prstGeom prst="rect">
          <a:avLst/>
        </a:prstGeom>
        <a:noFill/>
      </xdr:spPr>
    </xdr:pic>
    <xdr:clientData fLocksWithSheet="0"/>
  </xdr:oneCellAnchor>
  <xdr:oneCellAnchor>
    <xdr:from>
      <xdr:col>8</xdr:col>
      <xdr:colOff>0</xdr:colOff>
      <xdr:row>13</xdr:row>
      <xdr:rowOff>0</xdr:rowOff>
    </xdr:from>
    <xdr:ext cx="342900" cy="200025"/>
    <xdr:pic>
      <xdr:nvPicPr>
        <xdr:cNvPr id="0" name="image15.png"/>
        <xdr:cNvPicPr preferRelativeResize="0"/>
      </xdr:nvPicPr>
      <xdr:blipFill>
        <a:blip cstate="print" r:embed="rId22"/>
        <a:stretch>
          <a:fillRect/>
        </a:stretch>
      </xdr:blipFill>
      <xdr:spPr>
        <a:prstGeom prst="rect">
          <a:avLst/>
        </a:prstGeom>
        <a:noFill/>
      </xdr:spPr>
    </xdr:pic>
    <xdr:clientData fLocksWithSheet="0"/>
  </xdr:oneCellAnchor>
  <xdr:oneCellAnchor>
    <xdr:from>
      <xdr:col>9</xdr:col>
      <xdr:colOff>0</xdr:colOff>
      <xdr:row>13</xdr:row>
      <xdr:rowOff>0</xdr:rowOff>
    </xdr:from>
    <xdr:ext cx="266700" cy="200025"/>
    <xdr:pic>
      <xdr:nvPicPr>
        <xdr:cNvPr id="0" name="image20.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14</xdr:row>
      <xdr:rowOff>0</xdr:rowOff>
    </xdr:from>
    <xdr:ext cx="390525" cy="200025"/>
    <xdr:pic>
      <xdr:nvPicPr>
        <xdr:cNvPr id="0" name="image32.png"/>
        <xdr:cNvPicPr preferRelativeResize="0"/>
      </xdr:nvPicPr>
      <xdr:blipFill>
        <a:blip cstate="print" r:embed="rId25"/>
        <a:stretch>
          <a:fillRect/>
        </a:stretch>
      </xdr:blipFill>
      <xdr:spPr>
        <a:prstGeom prst="rect">
          <a:avLst/>
        </a:prstGeom>
        <a:noFill/>
      </xdr:spPr>
    </xdr:pic>
    <xdr:clientData fLocksWithSheet="0"/>
  </xdr:oneCellAnchor>
  <xdr:oneCellAnchor>
    <xdr:from>
      <xdr:col>8</xdr:col>
      <xdr:colOff>0</xdr:colOff>
      <xdr:row>14</xdr:row>
      <xdr:rowOff>0</xdr:rowOff>
    </xdr:from>
    <xdr:ext cx="390525" cy="200025"/>
    <xdr:pic>
      <xdr:nvPicPr>
        <xdr:cNvPr id="0" name="image32.png"/>
        <xdr:cNvPicPr preferRelativeResize="0"/>
      </xdr:nvPicPr>
      <xdr:blipFill>
        <a:blip cstate="print" r:embed="rId25"/>
        <a:stretch>
          <a:fillRect/>
        </a:stretch>
      </xdr:blipFill>
      <xdr:spPr>
        <a:prstGeom prst="rect">
          <a:avLst/>
        </a:prstGeom>
        <a:noFill/>
      </xdr:spPr>
    </xdr:pic>
    <xdr:clientData fLocksWithSheet="0"/>
  </xdr:oneCellAnchor>
  <xdr:oneCellAnchor>
    <xdr:from>
      <xdr:col>9</xdr:col>
      <xdr:colOff>0</xdr:colOff>
      <xdr:row>14</xdr:row>
      <xdr:rowOff>0</xdr:rowOff>
    </xdr:from>
    <xdr:ext cx="209550" cy="200025"/>
    <xdr:pic>
      <xdr:nvPicPr>
        <xdr:cNvPr id="0" name="image50.png"/>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15</xdr:row>
      <xdr:rowOff>0</xdr:rowOff>
    </xdr:from>
    <xdr:ext cx="104775" cy="200025"/>
    <xdr:pic>
      <xdr:nvPicPr>
        <xdr:cNvPr id="0" name="image37.png"/>
        <xdr:cNvPicPr preferRelativeResize="0"/>
      </xdr:nvPicPr>
      <xdr:blipFill>
        <a:blip cstate="print" r:embed="rId27"/>
        <a:stretch>
          <a:fillRect/>
        </a:stretch>
      </xdr:blipFill>
      <xdr:spPr>
        <a:prstGeom prst="rect">
          <a:avLst/>
        </a:prstGeom>
        <a:noFill/>
      </xdr:spPr>
    </xdr:pic>
    <xdr:clientData fLocksWithSheet="0"/>
  </xdr:oneCellAnchor>
  <xdr:oneCellAnchor>
    <xdr:from>
      <xdr:col>4</xdr:col>
      <xdr:colOff>0</xdr:colOff>
      <xdr:row>15</xdr:row>
      <xdr:rowOff>0</xdr:rowOff>
    </xdr:from>
    <xdr:ext cx="104775" cy="200025"/>
    <xdr:pic>
      <xdr:nvPicPr>
        <xdr:cNvPr id="0" name="image26.png"/>
        <xdr:cNvPicPr preferRelativeResize="0"/>
      </xdr:nvPicPr>
      <xdr:blipFill>
        <a:blip cstate="print" r:embed="rId28"/>
        <a:stretch>
          <a:fillRect/>
        </a:stretch>
      </xdr:blipFill>
      <xdr:spPr>
        <a:prstGeom prst="rect">
          <a:avLst/>
        </a:prstGeom>
        <a:noFill/>
      </xdr:spPr>
    </xdr:pic>
    <xdr:clientData fLocksWithSheet="0"/>
  </xdr:oneCellAnchor>
  <xdr:oneCellAnchor>
    <xdr:from>
      <xdr:col>8</xdr:col>
      <xdr:colOff>0</xdr:colOff>
      <xdr:row>15</xdr:row>
      <xdr:rowOff>0</xdr:rowOff>
    </xdr:from>
    <xdr:ext cx="104775" cy="200025"/>
    <xdr:pic>
      <xdr:nvPicPr>
        <xdr:cNvPr id="0" name="image37.png"/>
        <xdr:cNvPicPr preferRelativeResize="0"/>
      </xdr:nvPicPr>
      <xdr:blipFill>
        <a:blip cstate="print" r:embed="rId27"/>
        <a:stretch>
          <a:fillRect/>
        </a:stretch>
      </xdr:blipFill>
      <xdr:spPr>
        <a:prstGeom prst="rect">
          <a:avLst/>
        </a:prstGeom>
        <a:noFill/>
      </xdr:spPr>
    </xdr:pic>
    <xdr:clientData fLocksWithSheet="0"/>
  </xdr:oneCellAnchor>
  <xdr:oneCellAnchor>
    <xdr:from>
      <xdr:col>9</xdr:col>
      <xdr:colOff>0</xdr:colOff>
      <xdr:row>15</xdr:row>
      <xdr:rowOff>0</xdr:rowOff>
    </xdr:from>
    <xdr:ext cx="85725" cy="200025"/>
    <xdr:pic>
      <xdr:nvPicPr>
        <xdr:cNvPr id="0" name="image25.png"/>
        <xdr:cNvPicPr preferRelativeResize="0"/>
      </xdr:nvPicPr>
      <xdr:blipFill>
        <a:blip cstate="print" r:embed="rId29"/>
        <a:stretch>
          <a:fillRect/>
        </a:stretch>
      </xdr:blipFill>
      <xdr:spPr>
        <a:prstGeom prst="rect">
          <a:avLst/>
        </a:prstGeom>
        <a:noFill/>
      </xdr:spPr>
    </xdr:pic>
    <xdr:clientData fLocksWithSheet="0"/>
  </xdr:oneCellAnchor>
  <xdr:oneCellAnchor>
    <xdr:from>
      <xdr:col>3</xdr:col>
      <xdr:colOff>0</xdr:colOff>
      <xdr:row>16</xdr:row>
      <xdr:rowOff>0</xdr:rowOff>
    </xdr:from>
    <xdr:ext cx="76200" cy="200025"/>
    <xdr:pic>
      <xdr:nvPicPr>
        <xdr:cNvPr id="0" name="image33.png"/>
        <xdr:cNvPicPr preferRelativeResize="0"/>
      </xdr:nvPicPr>
      <xdr:blipFill>
        <a:blip cstate="print" r:embed="rId30"/>
        <a:stretch>
          <a:fillRect/>
        </a:stretch>
      </xdr:blipFill>
      <xdr:spPr>
        <a:prstGeom prst="rect">
          <a:avLst/>
        </a:prstGeom>
        <a:noFill/>
      </xdr:spPr>
    </xdr:pic>
    <xdr:clientData fLocksWithSheet="0"/>
  </xdr:oneCellAnchor>
  <xdr:oneCellAnchor>
    <xdr:from>
      <xdr:col>4</xdr:col>
      <xdr:colOff>0</xdr:colOff>
      <xdr:row>16</xdr:row>
      <xdr:rowOff>0</xdr:rowOff>
    </xdr:from>
    <xdr:ext cx="152400" cy="200025"/>
    <xdr:pic>
      <xdr:nvPicPr>
        <xdr:cNvPr id="0" name="image29.png"/>
        <xdr:cNvPicPr preferRelativeResize="0"/>
      </xdr:nvPicPr>
      <xdr:blipFill>
        <a:blip cstate="print" r:embed="rId31"/>
        <a:stretch>
          <a:fillRect/>
        </a:stretch>
      </xdr:blipFill>
      <xdr:spPr>
        <a:prstGeom prst="rect">
          <a:avLst/>
        </a:prstGeom>
        <a:noFill/>
      </xdr:spPr>
    </xdr:pic>
    <xdr:clientData fLocksWithSheet="0"/>
  </xdr:oneCellAnchor>
  <xdr:oneCellAnchor>
    <xdr:from>
      <xdr:col>8</xdr:col>
      <xdr:colOff>0</xdr:colOff>
      <xdr:row>16</xdr:row>
      <xdr:rowOff>0</xdr:rowOff>
    </xdr:from>
    <xdr:ext cx="76200" cy="200025"/>
    <xdr:pic>
      <xdr:nvPicPr>
        <xdr:cNvPr id="0" name="image36.png"/>
        <xdr:cNvPicPr preferRelativeResize="0"/>
      </xdr:nvPicPr>
      <xdr:blipFill>
        <a:blip cstate="print" r:embed="rId30"/>
        <a:stretch>
          <a:fillRect/>
        </a:stretch>
      </xdr:blipFill>
      <xdr:spPr>
        <a:prstGeom prst="rect">
          <a:avLst/>
        </a:prstGeom>
        <a:noFill/>
      </xdr:spPr>
    </xdr:pic>
    <xdr:clientData fLocksWithSheet="0"/>
  </xdr:oneCellAnchor>
  <xdr:oneCellAnchor>
    <xdr:from>
      <xdr:col>9</xdr:col>
      <xdr:colOff>0</xdr:colOff>
      <xdr:row>16</xdr:row>
      <xdr:rowOff>0</xdr:rowOff>
    </xdr:from>
    <xdr:ext cx="133350" cy="200025"/>
    <xdr:pic>
      <xdr:nvPicPr>
        <xdr:cNvPr id="0" name="image46.png"/>
        <xdr:cNvPicPr preferRelativeResize="0"/>
      </xdr:nvPicPr>
      <xdr:blipFill>
        <a:blip cstate="print" r:embed="rId32"/>
        <a:stretch>
          <a:fillRect/>
        </a:stretch>
      </xdr:blipFill>
      <xdr:spPr>
        <a:prstGeom prst="rect">
          <a:avLst/>
        </a:prstGeom>
        <a:noFill/>
      </xdr:spPr>
    </xdr:pic>
    <xdr:clientData fLocksWithSheet="0"/>
  </xdr:oneCellAnchor>
  <xdr:oneCellAnchor>
    <xdr:from>
      <xdr:col>3</xdr:col>
      <xdr:colOff>0</xdr:colOff>
      <xdr:row>17</xdr:row>
      <xdr:rowOff>0</xdr:rowOff>
    </xdr:from>
    <xdr:ext cx="152400" cy="200025"/>
    <xdr:pic>
      <xdr:nvPicPr>
        <xdr:cNvPr id="0" name="image34.png"/>
        <xdr:cNvPicPr preferRelativeResize="0"/>
      </xdr:nvPicPr>
      <xdr:blipFill>
        <a:blip cstate="print" r:embed="rId33"/>
        <a:stretch>
          <a:fillRect/>
        </a:stretch>
      </xdr:blipFill>
      <xdr:spPr>
        <a:prstGeom prst="rect">
          <a:avLst/>
        </a:prstGeom>
        <a:noFill/>
      </xdr:spPr>
    </xdr:pic>
    <xdr:clientData fLocksWithSheet="0"/>
  </xdr:oneCellAnchor>
  <xdr:oneCellAnchor>
    <xdr:from>
      <xdr:col>4</xdr:col>
      <xdr:colOff>0</xdr:colOff>
      <xdr:row>17</xdr:row>
      <xdr:rowOff>0</xdr:rowOff>
    </xdr:from>
    <xdr:ext cx="171450" cy="200025"/>
    <xdr:pic>
      <xdr:nvPicPr>
        <xdr:cNvPr id="0" name="image35.png"/>
        <xdr:cNvPicPr preferRelativeResize="0"/>
      </xdr:nvPicPr>
      <xdr:blipFill>
        <a:blip cstate="print" r:embed="rId34"/>
        <a:stretch>
          <a:fillRect/>
        </a:stretch>
      </xdr:blipFill>
      <xdr:spPr>
        <a:prstGeom prst="rect">
          <a:avLst/>
        </a:prstGeom>
        <a:noFill/>
      </xdr:spPr>
    </xdr:pic>
    <xdr:clientData fLocksWithSheet="0"/>
  </xdr:oneCellAnchor>
  <xdr:oneCellAnchor>
    <xdr:from>
      <xdr:col>8</xdr:col>
      <xdr:colOff>0</xdr:colOff>
      <xdr:row>17</xdr:row>
      <xdr:rowOff>0</xdr:rowOff>
    </xdr:from>
    <xdr:ext cx="152400" cy="200025"/>
    <xdr:pic>
      <xdr:nvPicPr>
        <xdr:cNvPr id="0" name="image34.png"/>
        <xdr:cNvPicPr preferRelativeResize="0"/>
      </xdr:nvPicPr>
      <xdr:blipFill>
        <a:blip cstate="print" r:embed="rId33"/>
        <a:stretch>
          <a:fillRect/>
        </a:stretch>
      </xdr:blipFill>
      <xdr:spPr>
        <a:prstGeom prst="rect">
          <a:avLst/>
        </a:prstGeom>
        <a:noFill/>
      </xdr:spPr>
    </xdr:pic>
    <xdr:clientData fLocksWithSheet="0"/>
  </xdr:oneCellAnchor>
  <xdr:oneCellAnchor>
    <xdr:from>
      <xdr:col>9</xdr:col>
      <xdr:colOff>0</xdr:colOff>
      <xdr:row>17</xdr:row>
      <xdr:rowOff>0</xdr:rowOff>
    </xdr:from>
    <xdr:ext cx="161925" cy="200025"/>
    <xdr:pic>
      <xdr:nvPicPr>
        <xdr:cNvPr id="0" name="image31.png"/>
        <xdr:cNvPicPr preferRelativeResize="0"/>
      </xdr:nvPicPr>
      <xdr:blipFill>
        <a:blip cstate="print" r:embed="rId35"/>
        <a:stretch>
          <a:fillRect/>
        </a:stretch>
      </xdr:blipFill>
      <xdr:spPr>
        <a:prstGeom prst="rect">
          <a:avLst/>
        </a:prstGeom>
        <a:noFill/>
      </xdr:spPr>
    </xdr:pic>
    <xdr:clientData fLocksWithSheet="0"/>
  </xdr:oneCellAnchor>
  <xdr:oneCellAnchor>
    <xdr:from>
      <xdr:col>3</xdr:col>
      <xdr:colOff>0</xdr:colOff>
      <xdr:row>18</xdr:row>
      <xdr:rowOff>0</xdr:rowOff>
    </xdr:from>
    <xdr:ext cx="152400" cy="200025"/>
    <xdr:pic>
      <xdr:nvPicPr>
        <xdr:cNvPr id="0" name="image57.png"/>
        <xdr:cNvPicPr preferRelativeResize="0"/>
      </xdr:nvPicPr>
      <xdr:blipFill>
        <a:blip cstate="print" r:embed="rId36"/>
        <a:stretch>
          <a:fillRect/>
        </a:stretch>
      </xdr:blipFill>
      <xdr:spPr>
        <a:prstGeom prst="rect">
          <a:avLst/>
        </a:prstGeom>
        <a:noFill/>
      </xdr:spPr>
    </xdr:pic>
    <xdr:clientData fLocksWithSheet="0"/>
  </xdr:oneCellAnchor>
  <xdr:oneCellAnchor>
    <xdr:from>
      <xdr:col>4</xdr:col>
      <xdr:colOff>0</xdr:colOff>
      <xdr:row>18</xdr:row>
      <xdr:rowOff>0</xdr:rowOff>
    </xdr:from>
    <xdr:ext cx="180975" cy="200025"/>
    <xdr:pic>
      <xdr:nvPicPr>
        <xdr:cNvPr id="0" name="image55.png"/>
        <xdr:cNvPicPr preferRelativeResize="0"/>
      </xdr:nvPicPr>
      <xdr:blipFill>
        <a:blip cstate="print" r:embed="rId37"/>
        <a:stretch>
          <a:fillRect/>
        </a:stretch>
      </xdr:blipFill>
      <xdr:spPr>
        <a:prstGeom prst="rect">
          <a:avLst/>
        </a:prstGeom>
        <a:noFill/>
      </xdr:spPr>
    </xdr:pic>
    <xdr:clientData fLocksWithSheet="0"/>
  </xdr:oneCellAnchor>
  <xdr:oneCellAnchor>
    <xdr:from>
      <xdr:col>8</xdr:col>
      <xdr:colOff>0</xdr:colOff>
      <xdr:row>18</xdr:row>
      <xdr:rowOff>0</xdr:rowOff>
    </xdr:from>
    <xdr:ext cx="152400" cy="200025"/>
    <xdr:pic>
      <xdr:nvPicPr>
        <xdr:cNvPr id="0" name="image58.png"/>
        <xdr:cNvPicPr preferRelativeResize="0"/>
      </xdr:nvPicPr>
      <xdr:blipFill>
        <a:blip cstate="print" r:embed="rId36"/>
        <a:stretch>
          <a:fillRect/>
        </a:stretch>
      </xdr:blipFill>
      <xdr:spPr>
        <a:prstGeom prst="rect">
          <a:avLst/>
        </a:prstGeom>
        <a:noFill/>
      </xdr:spPr>
    </xdr:pic>
    <xdr:clientData fLocksWithSheet="0"/>
  </xdr:oneCellAnchor>
  <xdr:oneCellAnchor>
    <xdr:from>
      <xdr:col>9</xdr:col>
      <xdr:colOff>0</xdr:colOff>
      <xdr:row>18</xdr:row>
      <xdr:rowOff>0</xdr:rowOff>
    </xdr:from>
    <xdr:ext cx="152400" cy="200025"/>
    <xdr:pic>
      <xdr:nvPicPr>
        <xdr:cNvPr id="0" name="image68.png"/>
        <xdr:cNvPicPr preferRelativeResize="0"/>
      </xdr:nvPicPr>
      <xdr:blipFill>
        <a:blip cstate="print" r:embed="rId38"/>
        <a:stretch>
          <a:fillRect/>
        </a:stretch>
      </xdr:blipFill>
      <xdr:spPr>
        <a:prstGeom prst="rect">
          <a:avLst/>
        </a:prstGeom>
        <a:noFill/>
      </xdr:spPr>
    </xdr:pic>
    <xdr:clientData fLocksWithSheet="0"/>
  </xdr:oneCellAnchor>
  <xdr:oneCellAnchor>
    <xdr:from>
      <xdr:col>3</xdr:col>
      <xdr:colOff>0</xdr:colOff>
      <xdr:row>19</xdr:row>
      <xdr:rowOff>0</xdr:rowOff>
    </xdr:from>
    <xdr:ext cx="171450" cy="200025"/>
    <xdr:pic>
      <xdr:nvPicPr>
        <xdr:cNvPr id="0" name="image44.png"/>
        <xdr:cNvPicPr preferRelativeResize="0"/>
      </xdr:nvPicPr>
      <xdr:blipFill>
        <a:blip cstate="print" r:embed="rId39"/>
        <a:stretch>
          <a:fillRect/>
        </a:stretch>
      </xdr:blipFill>
      <xdr:spPr>
        <a:prstGeom prst="rect">
          <a:avLst/>
        </a:prstGeom>
        <a:noFill/>
      </xdr:spPr>
    </xdr:pic>
    <xdr:clientData fLocksWithSheet="0"/>
  </xdr:oneCellAnchor>
  <xdr:oneCellAnchor>
    <xdr:from>
      <xdr:col>4</xdr:col>
      <xdr:colOff>0</xdr:colOff>
      <xdr:row>19</xdr:row>
      <xdr:rowOff>0</xdr:rowOff>
    </xdr:from>
    <xdr:ext cx="133350" cy="200025"/>
    <xdr:pic>
      <xdr:nvPicPr>
        <xdr:cNvPr id="0" name="image49.png"/>
        <xdr:cNvPicPr preferRelativeResize="0"/>
      </xdr:nvPicPr>
      <xdr:blipFill>
        <a:blip cstate="print" r:embed="rId40"/>
        <a:stretch>
          <a:fillRect/>
        </a:stretch>
      </xdr:blipFill>
      <xdr:spPr>
        <a:prstGeom prst="rect">
          <a:avLst/>
        </a:prstGeom>
        <a:noFill/>
      </xdr:spPr>
    </xdr:pic>
    <xdr:clientData fLocksWithSheet="0"/>
  </xdr:oneCellAnchor>
  <xdr:oneCellAnchor>
    <xdr:from>
      <xdr:col>8</xdr:col>
      <xdr:colOff>0</xdr:colOff>
      <xdr:row>19</xdr:row>
      <xdr:rowOff>0</xdr:rowOff>
    </xdr:from>
    <xdr:ext cx="171450" cy="200025"/>
    <xdr:pic>
      <xdr:nvPicPr>
        <xdr:cNvPr id="0" name="image44.png"/>
        <xdr:cNvPicPr preferRelativeResize="0"/>
      </xdr:nvPicPr>
      <xdr:blipFill>
        <a:blip cstate="print" r:embed="rId39"/>
        <a:stretch>
          <a:fillRect/>
        </a:stretch>
      </xdr:blipFill>
      <xdr:spPr>
        <a:prstGeom prst="rect">
          <a:avLst/>
        </a:prstGeom>
        <a:noFill/>
      </xdr:spPr>
    </xdr:pic>
    <xdr:clientData fLocksWithSheet="0"/>
  </xdr:oneCellAnchor>
  <xdr:oneCellAnchor>
    <xdr:from>
      <xdr:col>9</xdr:col>
      <xdr:colOff>0</xdr:colOff>
      <xdr:row>19</xdr:row>
      <xdr:rowOff>0</xdr:rowOff>
    </xdr:from>
    <xdr:ext cx="142875" cy="200025"/>
    <xdr:pic>
      <xdr:nvPicPr>
        <xdr:cNvPr id="0" name="image45.png"/>
        <xdr:cNvPicPr preferRelativeResize="0"/>
      </xdr:nvPicPr>
      <xdr:blipFill>
        <a:blip cstate="print" r:embed="rId41"/>
        <a:stretch>
          <a:fillRect/>
        </a:stretch>
      </xdr:blipFill>
      <xdr:spPr>
        <a:prstGeom prst="rect">
          <a:avLst/>
        </a:prstGeom>
        <a:noFill/>
      </xdr:spPr>
    </xdr:pic>
    <xdr:clientData fLocksWithSheet="0"/>
  </xdr:oneCellAnchor>
  <xdr:oneCellAnchor>
    <xdr:from>
      <xdr:col>12</xdr:col>
      <xdr:colOff>0</xdr:colOff>
      <xdr:row>19</xdr:row>
      <xdr:rowOff>0</xdr:rowOff>
    </xdr:from>
    <xdr:ext cx="123825" cy="200025"/>
    <xdr:pic>
      <xdr:nvPicPr>
        <xdr:cNvPr id="0" name="image53.png"/>
        <xdr:cNvPicPr preferRelativeResize="0"/>
      </xdr:nvPicPr>
      <xdr:blipFill>
        <a:blip cstate="print" r:embed="rId42"/>
        <a:stretch>
          <a:fillRect/>
        </a:stretch>
      </xdr:blipFill>
      <xdr:spPr>
        <a:prstGeom prst="rect">
          <a:avLst/>
        </a:prstGeom>
        <a:noFill/>
      </xdr:spPr>
    </xdr:pic>
    <xdr:clientData fLocksWithSheet="0"/>
  </xdr:oneCellAnchor>
  <xdr:oneCellAnchor>
    <xdr:from>
      <xdr:col>4</xdr:col>
      <xdr:colOff>0</xdr:colOff>
      <xdr:row>20</xdr:row>
      <xdr:rowOff>0</xdr:rowOff>
    </xdr:from>
    <xdr:ext cx="180975" cy="200025"/>
    <xdr:pic>
      <xdr:nvPicPr>
        <xdr:cNvPr id="0" name="image38.png"/>
        <xdr:cNvPicPr preferRelativeResize="0"/>
      </xdr:nvPicPr>
      <xdr:blipFill>
        <a:blip cstate="print" r:embed="rId43"/>
        <a:stretch>
          <a:fillRect/>
        </a:stretch>
      </xdr:blipFill>
      <xdr:spPr>
        <a:prstGeom prst="rect">
          <a:avLst/>
        </a:prstGeom>
        <a:noFill/>
      </xdr:spPr>
    </xdr:pic>
    <xdr:clientData fLocksWithSheet="0"/>
  </xdr:oneCellAnchor>
  <xdr:oneCellAnchor>
    <xdr:from>
      <xdr:col>9</xdr:col>
      <xdr:colOff>0</xdr:colOff>
      <xdr:row>20</xdr:row>
      <xdr:rowOff>0</xdr:rowOff>
    </xdr:from>
    <xdr:ext cx="95250" cy="200025"/>
    <xdr:pic>
      <xdr:nvPicPr>
        <xdr:cNvPr id="0" name="image40.png"/>
        <xdr:cNvPicPr preferRelativeResize="0"/>
      </xdr:nvPicPr>
      <xdr:blipFill>
        <a:blip cstate="print" r:embed="rId44"/>
        <a:stretch>
          <a:fillRect/>
        </a:stretch>
      </xdr:blipFill>
      <xdr:spPr>
        <a:prstGeom prst="rect">
          <a:avLst/>
        </a:prstGeom>
        <a:noFill/>
      </xdr:spPr>
    </xdr:pic>
    <xdr:clientData fLocksWithSheet="0"/>
  </xdr:oneCellAnchor>
  <xdr:oneCellAnchor>
    <xdr:from>
      <xdr:col>3</xdr:col>
      <xdr:colOff>0</xdr:colOff>
      <xdr:row>22</xdr:row>
      <xdr:rowOff>0</xdr:rowOff>
    </xdr:from>
    <xdr:ext cx="647700" cy="200025"/>
    <xdr:pic>
      <xdr:nvPicPr>
        <xdr:cNvPr id="0" name="image60.png"/>
        <xdr:cNvPicPr preferRelativeResize="0"/>
      </xdr:nvPicPr>
      <xdr:blipFill>
        <a:blip cstate="print" r:embed="rId45"/>
        <a:stretch>
          <a:fillRect/>
        </a:stretch>
      </xdr:blipFill>
      <xdr:spPr>
        <a:prstGeom prst="rect">
          <a:avLst/>
        </a:prstGeom>
        <a:noFill/>
      </xdr:spPr>
    </xdr:pic>
    <xdr:clientData fLocksWithSheet="0"/>
  </xdr:oneCellAnchor>
  <xdr:oneCellAnchor>
    <xdr:from>
      <xdr:col>4</xdr:col>
      <xdr:colOff>0</xdr:colOff>
      <xdr:row>22</xdr:row>
      <xdr:rowOff>0</xdr:rowOff>
    </xdr:from>
    <xdr:ext cx="552450" cy="200025"/>
    <xdr:pic>
      <xdr:nvPicPr>
        <xdr:cNvPr id="0" name="image47.png"/>
        <xdr:cNvPicPr preferRelativeResize="0"/>
      </xdr:nvPicPr>
      <xdr:blipFill>
        <a:blip cstate="print" r:embed="rId46"/>
        <a:stretch>
          <a:fillRect/>
        </a:stretch>
      </xdr:blipFill>
      <xdr:spPr>
        <a:prstGeom prst="rect">
          <a:avLst/>
        </a:prstGeom>
        <a:noFill/>
      </xdr:spPr>
    </xdr:pic>
    <xdr:clientData fLocksWithSheet="0"/>
  </xdr:oneCellAnchor>
  <xdr:oneCellAnchor>
    <xdr:from>
      <xdr:col>8</xdr:col>
      <xdr:colOff>0</xdr:colOff>
      <xdr:row>22</xdr:row>
      <xdr:rowOff>0</xdr:rowOff>
    </xdr:from>
    <xdr:ext cx="95250" cy="20002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0</xdr:colOff>
      <xdr:row>22</xdr:row>
      <xdr:rowOff>0</xdr:rowOff>
    </xdr:from>
    <xdr:ext cx="161925" cy="200025"/>
    <xdr:pic>
      <xdr:nvPicPr>
        <xdr:cNvPr id="0" name="image59.png"/>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0</xdr:colOff>
      <xdr:row>23</xdr:row>
      <xdr:rowOff>0</xdr:rowOff>
    </xdr:from>
    <xdr:ext cx="142875" cy="200025"/>
    <xdr:pic>
      <xdr:nvPicPr>
        <xdr:cNvPr id="0" name="image30.png"/>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0</xdr:colOff>
      <xdr:row>23</xdr:row>
      <xdr:rowOff>0</xdr:rowOff>
    </xdr:from>
    <xdr:ext cx="190500" cy="200025"/>
    <xdr:pic>
      <xdr:nvPicPr>
        <xdr:cNvPr id="0" name="image39.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24</xdr:row>
      <xdr:rowOff>0</xdr:rowOff>
    </xdr:from>
    <xdr:ext cx="400050" cy="200025"/>
    <xdr:pic>
      <xdr:nvPicPr>
        <xdr:cNvPr id="0" name="image61.png"/>
        <xdr:cNvPicPr preferRelativeResize="0"/>
      </xdr:nvPicPr>
      <xdr:blipFill>
        <a:blip cstate="print" r:embed="rId47"/>
        <a:stretch>
          <a:fillRect/>
        </a:stretch>
      </xdr:blipFill>
      <xdr:spPr>
        <a:prstGeom prst="rect">
          <a:avLst/>
        </a:prstGeom>
        <a:noFill/>
      </xdr:spPr>
    </xdr:pic>
    <xdr:clientData fLocksWithSheet="0"/>
  </xdr:oneCellAnchor>
  <xdr:oneCellAnchor>
    <xdr:from>
      <xdr:col>4</xdr:col>
      <xdr:colOff>0</xdr:colOff>
      <xdr:row>24</xdr:row>
      <xdr:rowOff>0</xdr:rowOff>
    </xdr:from>
    <xdr:ext cx="342900" cy="200025"/>
    <xdr:pic>
      <xdr:nvPicPr>
        <xdr:cNvPr id="0" name="image62.png"/>
        <xdr:cNvPicPr preferRelativeResize="0"/>
      </xdr:nvPicPr>
      <xdr:blipFill>
        <a:blip cstate="print" r:embed="rId48"/>
        <a:stretch>
          <a:fillRect/>
        </a:stretch>
      </xdr:blipFill>
      <xdr:spPr>
        <a:prstGeom prst="rect">
          <a:avLst/>
        </a:prstGeom>
        <a:noFill/>
      </xdr:spPr>
    </xdr:pic>
    <xdr:clientData fLocksWithSheet="0"/>
  </xdr:oneCellAnchor>
  <xdr:oneCellAnchor>
    <xdr:from>
      <xdr:col>8</xdr:col>
      <xdr:colOff>0</xdr:colOff>
      <xdr:row>24</xdr:row>
      <xdr:rowOff>0</xdr:rowOff>
    </xdr:from>
    <xdr:ext cx="95250" cy="200025"/>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9</xdr:col>
      <xdr:colOff>0</xdr:colOff>
      <xdr:row>24</xdr:row>
      <xdr:rowOff>0</xdr:rowOff>
    </xdr:from>
    <xdr:ext cx="104775" cy="200025"/>
    <xdr:pic>
      <xdr:nvPicPr>
        <xdr:cNvPr id="0" name="image42.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25</xdr:row>
      <xdr:rowOff>0</xdr:rowOff>
    </xdr:from>
    <xdr:ext cx="104775" cy="200025"/>
    <xdr:pic>
      <xdr:nvPicPr>
        <xdr:cNvPr id="0" name="image51.png"/>
        <xdr:cNvPicPr preferRelativeResize="0"/>
      </xdr:nvPicPr>
      <xdr:blipFill>
        <a:blip cstate="print" r:embed="rId49"/>
        <a:stretch>
          <a:fillRect/>
        </a:stretch>
      </xdr:blipFill>
      <xdr:spPr>
        <a:prstGeom prst="rect">
          <a:avLst/>
        </a:prstGeom>
        <a:noFill/>
      </xdr:spPr>
    </xdr:pic>
    <xdr:clientData fLocksWithSheet="0"/>
  </xdr:oneCellAnchor>
  <xdr:oneCellAnchor>
    <xdr:from>
      <xdr:col>4</xdr:col>
      <xdr:colOff>0</xdr:colOff>
      <xdr:row>25</xdr:row>
      <xdr:rowOff>0</xdr:rowOff>
    </xdr:from>
    <xdr:ext cx="66675" cy="200025"/>
    <xdr:pic>
      <xdr:nvPicPr>
        <xdr:cNvPr id="0" name="image48.png"/>
        <xdr:cNvPicPr preferRelativeResize="0"/>
      </xdr:nvPicPr>
      <xdr:blipFill>
        <a:blip cstate="print" r:embed="rId50"/>
        <a:stretch>
          <a:fillRect/>
        </a:stretch>
      </xdr:blipFill>
      <xdr:spPr>
        <a:prstGeom prst="rect">
          <a:avLst/>
        </a:prstGeom>
        <a:noFill/>
      </xdr:spPr>
    </xdr:pic>
    <xdr:clientData fLocksWithSheet="0"/>
  </xdr:oneCellAnchor>
  <xdr:oneCellAnchor>
    <xdr:from>
      <xdr:col>8</xdr:col>
      <xdr:colOff>0</xdr:colOff>
      <xdr:row>25</xdr:row>
      <xdr:rowOff>0</xdr:rowOff>
    </xdr:from>
    <xdr:ext cx="152400" cy="200025"/>
    <xdr:pic>
      <xdr:nvPicPr>
        <xdr:cNvPr id="0" name="image18.png"/>
        <xdr:cNvPicPr preferRelativeResize="0"/>
      </xdr:nvPicPr>
      <xdr:blipFill>
        <a:blip cstate="print" r:embed="rId10"/>
        <a:stretch>
          <a:fillRect/>
        </a:stretch>
      </xdr:blipFill>
      <xdr:spPr>
        <a:prstGeom prst="rect">
          <a:avLst/>
        </a:prstGeom>
        <a:noFill/>
      </xdr:spPr>
    </xdr:pic>
    <xdr:clientData fLocksWithSheet="0"/>
  </xdr:oneCellAnchor>
  <xdr:oneCellAnchor>
    <xdr:from>
      <xdr:col>9</xdr:col>
      <xdr:colOff>0</xdr:colOff>
      <xdr:row>25</xdr:row>
      <xdr:rowOff>0</xdr:rowOff>
    </xdr:from>
    <xdr:ext cx="142875" cy="200025"/>
    <xdr:pic>
      <xdr:nvPicPr>
        <xdr:cNvPr id="0" name="image56.png"/>
        <xdr:cNvPicPr preferRelativeResize="0"/>
      </xdr:nvPicPr>
      <xdr:blipFill>
        <a:blip cstate="print" r:embed="rId12"/>
        <a:stretch>
          <a:fillRect/>
        </a:stretch>
      </xdr:blipFill>
      <xdr:spPr>
        <a:prstGeom prst="rect">
          <a:avLst/>
        </a:prstGeom>
        <a:noFill/>
      </xdr:spPr>
    </xdr:pic>
    <xdr:clientData fLocksWithSheet="0"/>
  </xdr:oneCellAnchor>
  <xdr:oneCellAnchor>
    <xdr:from>
      <xdr:col>12</xdr:col>
      <xdr:colOff>0</xdr:colOff>
      <xdr:row>25</xdr:row>
      <xdr:rowOff>0</xdr:rowOff>
    </xdr:from>
    <xdr:ext cx="180975" cy="200025"/>
    <xdr:pic>
      <xdr:nvPicPr>
        <xdr:cNvPr id="0" name="image79.png"/>
        <xdr:cNvPicPr preferRelativeResize="0"/>
      </xdr:nvPicPr>
      <xdr:blipFill>
        <a:blip cstate="print" r:embed="rId51"/>
        <a:stretch>
          <a:fillRect/>
        </a:stretch>
      </xdr:blipFill>
      <xdr:spPr>
        <a:prstGeom prst="rect">
          <a:avLst/>
        </a:prstGeom>
        <a:noFill/>
      </xdr:spPr>
    </xdr:pic>
    <xdr:clientData fLocksWithSheet="0"/>
  </xdr:oneCellAnchor>
  <xdr:oneCellAnchor>
    <xdr:from>
      <xdr:col>13</xdr:col>
      <xdr:colOff>0</xdr:colOff>
      <xdr:row>25</xdr:row>
      <xdr:rowOff>0</xdr:rowOff>
    </xdr:from>
    <xdr:ext cx="123825" cy="200025"/>
    <xdr:pic>
      <xdr:nvPicPr>
        <xdr:cNvPr id="0" name="image54.png"/>
        <xdr:cNvPicPr preferRelativeResize="0"/>
      </xdr:nvPicPr>
      <xdr:blipFill>
        <a:blip cstate="print" r:embed="rId52"/>
        <a:stretch>
          <a:fillRect/>
        </a:stretch>
      </xdr:blipFill>
      <xdr:spPr>
        <a:prstGeom prst="rect">
          <a:avLst/>
        </a:prstGeom>
        <a:noFill/>
      </xdr:spPr>
    </xdr:pic>
    <xdr:clientData fLocksWithSheet="0"/>
  </xdr:oneCellAnchor>
  <xdr:oneCellAnchor>
    <xdr:from>
      <xdr:col>3</xdr:col>
      <xdr:colOff>0</xdr:colOff>
      <xdr:row>26</xdr:row>
      <xdr:rowOff>0</xdr:rowOff>
    </xdr:from>
    <xdr:ext cx="161925" cy="200025"/>
    <xdr:pic>
      <xdr:nvPicPr>
        <xdr:cNvPr id="0" name="image66.png"/>
        <xdr:cNvPicPr preferRelativeResize="0"/>
      </xdr:nvPicPr>
      <xdr:blipFill>
        <a:blip cstate="print" r:embed="rId53"/>
        <a:stretch>
          <a:fillRect/>
        </a:stretch>
      </xdr:blipFill>
      <xdr:spPr>
        <a:prstGeom prst="rect">
          <a:avLst/>
        </a:prstGeom>
        <a:noFill/>
      </xdr:spPr>
    </xdr:pic>
    <xdr:clientData fLocksWithSheet="0"/>
  </xdr:oneCellAnchor>
  <xdr:oneCellAnchor>
    <xdr:from>
      <xdr:col>8</xdr:col>
      <xdr:colOff>0</xdr:colOff>
      <xdr:row>26</xdr:row>
      <xdr:rowOff>0</xdr:rowOff>
    </xdr:from>
    <xdr:ext cx="200025" cy="200025"/>
    <xdr:pic>
      <xdr:nvPicPr>
        <xdr:cNvPr id="0" name="image75.png"/>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0</xdr:colOff>
      <xdr:row>27</xdr:row>
      <xdr:rowOff>0</xdr:rowOff>
    </xdr:from>
    <xdr:ext cx="161925" cy="200025"/>
    <xdr:pic>
      <xdr:nvPicPr>
        <xdr:cNvPr id="0" name="image78.png"/>
        <xdr:cNvPicPr preferRelativeResize="0"/>
      </xdr:nvPicPr>
      <xdr:blipFill>
        <a:blip cstate="print" r:embed="rId54"/>
        <a:stretch>
          <a:fillRect/>
        </a:stretch>
      </xdr:blipFill>
      <xdr:spPr>
        <a:prstGeom prst="rect">
          <a:avLst/>
        </a:prstGeom>
        <a:noFill/>
      </xdr:spPr>
    </xdr:pic>
    <xdr:clientData fLocksWithSheet="0"/>
  </xdr:oneCellAnchor>
  <xdr:oneCellAnchor>
    <xdr:from>
      <xdr:col>4</xdr:col>
      <xdr:colOff>0</xdr:colOff>
      <xdr:row>27</xdr:row>
      <xdr:rowOff>0</xdr:rowOff>
    </xdr:from>
    <xdr:ext cx="152400" cy="200025"/>
    <xdr:pic>
      <xdr:nvPicPr>
        <xdr:cNvPr id="0" name="image71.png"/>
        <xdr:cNvPicPr preferRelativeResize="0"/>
      </xdr:nvPicPr>
      <xdr:blipFill>
        <a:blip cstate="print" r:embed="rId55"/>
        <a:stretch>
          <a:fillRect/>
        </a:stretch>
      </xdr:blipFill>
      <xdr:spPr>
        <a:prstGeom prst="rect">
          <a:avLst/>
        </a:prstGeom>
        <a:noFill/>
      </xdr:spPr>
    </xdr:pic>
    <xdr:clientData fLocksWithSheet="0"/>
  </xdr:oneCellAnchor>
  <xdr:oneCellAnchor>
    <xdr:from>
      <xdr:col>8</xdr:col>
      <xdr:colOff>0</xdr:colOff>
      <xdr:row>27</xdr:row>
      <xdr:rowOff>0</xdr:rowOff>
    </xdr:from>
    <xdr:ext cx="114300" cy="200025"/>
    <xdr:pic>
      <xdr:nvPicPr>
        <xdr:cNvPr id="0" name="image67.png"/>
        <xdr:cNvPicPr preferRelativeResize="0"/>
      </xdr:nvPicPr>
      <xdr:blipFill>
        <a:blip cstate="print" r:embed="rId18"/>
        <a:stretch>
          <a:fillRect/>
        </a:stretch>
      </xdr:blipFill>
      <xdr:spPr>
        <a:prstGeom prst="rect">
          <a:avLst/>
        </a:prstGeom>
        <a:noFill/>
      </xdr:spPr>
    </xdr:pic>
    <xdr:clientData fLocksWithSheet="0"/>
  </xdr:oneCellAnchor>
  <xdr:oneCellAnchor>
    <xdr:from>
      <xdr:col>9</xdr:col>
      <xdr:colOff>0</xdr:colOff>
      <xdr:row>27</xdr:row>
      <xdr:rowOff>0</xdr:rowOff>
    </xdr:from>
    <xdr:ext cx="114300" cy="200025"/>
    <xdr:pic>
      <xdr:nvPicPr>
        <xdr:cNvPr id="0" name="image52.png"/>
        <xdr:cNvPicPr preferRelativeResize="0"/>
      </xdr:nvPicPr>
      <xdr:blipFill>
        <a:blip cstate="print" r:embed="rId20"/>
        <a:stretch>
          <a:fillRect/>
        </a:stretch>
      </xdr:blipFill>
      <xdr:spPr>
        <a:prstGeom prst="rect">
          <a:avLst/>
        </a:prstGeom>
        <a:noFill/>
      </xdr:spPr>
    </xdr:pic>
    <xdr:clientData fLocksWithSheet="0"/>
  </xdr:oneCellAnchor>
  <xdr:oneCellAnchor>
    <xdr:from>
      <xdr:col>12</xdr:col>
      <xdr:colOff>0</xdr:colOff>
      <xdr:row>27</xdr:row>
      <xdr:rowOff>0</xdr:rowOff>
    </xdr:from>
    <xdr:ext cx="200025" cy="200025"/>
    <xdr:pic>
      <xdr:nvPicPr>
        <xdr:cNvPr id="0" name="image64.png"/>
        <xdr:cNvPicPr preferRelativeResize="0"/>
      </xdr:nvPicPr>
      <xdr:blipFill>
        <a:blip cstate="print" r:embed="rId56"/>
        <a:stretch>
          <a:fillRect/>
        </a:stretch>
      </xdr:blipFill>
      <xdr:spPr>
        <a:prstGeom prst="rect">
          <a:avLst/>
        </a:prstGeom>
        <a:noFill/>
      </xdr:spPr>
    </xdr:pic>
    <xdr:clientData fLocksWithSheet="0"/>
  </xdr:oneCellAnchor>
  <xdr:oneCellAnchor>
    <xdr:from>
      <xdr:col>4</xdr:col>
      <xdr:colOff>0</xdr:colOff>
      <xdr:row>28</xdr:row>
      <xdr:rowOff>0</xdr:rowOff>
    </xdr:from>
    <xdr:ext cx="266700" cy="200025"/>
    <xdr:pic>
      <xdr:nvPicPr>
        <xdr:cNvPr id="0" name="image70.png"/>
        <xdr:cNvPicPr preferRelativeResize="0"/>
      </xdr:nvPicPr>
      <xdr:blipFill>
        <a:blip cstate="print" r:embed="rId57"/>
        <a:stretch>
          <a:fillRect/>
        </a:stretch>
      </xdr:blipFill>
      <xdr:spPr>
        <a:prstGeom prst="rect">
          <a:avLst/>
        </a:prstGeom>
        <a:noFill/>
      </xdr:spPr>
    </xdr:pic>
    <xdr:clientData fLocksWithSheet="0"/>
  </xdr:oneCellAnchor>
  <xdr:oneCellAnchor>
    <xdr:from>
      <xdr:col>8</xdr:col>
      <xdr:colOff>0</xdr:colOff>
      <xdr:row>29</xdr:row>
      <xdr:rowOff>0</xdr:rowOff>
    </xdr:from>
    <xdr:ext cx="342900" cy="200025"/>
    <xdr:pic>
      <xdr:nvPicPr>
        <xdr:cNvPr id="0" name="image15.png"/>
        <xdr:cNvPicPr preferRelativeResize="0"/>
      </xdr:nvPicPr>
      <xdr:blipFill>
        <a:blip cstate="print" r:embed="rId22"/>
        <a:stretch>
          <a:fillRect/>
        </a:stretch>
      </xdr:blipFill>
      <xdr:spPr>
        <a:prstGeom prst="rect">
          <a:avLst/>
        </a:prstGeom>
        <a:noFill/>
      </xdr:spPr>
    </xdr:pic>
    <xdr:clientData fLocksWithSheet="0"/>
  </xdr:oneCellAnchor>
  <xdr:oneCellAnchor>
    <xdr:from>
      <xdr:col>9</xdr:col>
      <xdr:colOff>0</xdr:colOff>
      <xdr:row>29</xdr:row>
      <xdr:rowOff>0</xdr:rowOff>
    </xdr:from>
    <xdr:ext cx="266700" cy="200025"/>
    <xdr:pic>
      <xdr:nvPicPr>
        <xdr:cNvPr id="0" name="image20.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30</xdr:row>
      <xdr:rowOff>0</xdr:rowOff>
    </xdr:from>
    <xdr:ext cx="238125" cy="200025"/>
    <xdr:pic>
      <xdr:nvPicPr>
        <xdr:cNvPr id="0" name="image74.png"/>
        <xdr:cNvPicPr preferRelativeResize="0"/>
      </xdr:nvPicPr>
      <xdr:blipFill>
        <a:blip cstate="print" r:embed="rId58"/>
        <a:stretch>
          <a:fillRect/>
        </a:stretch>
      </xdr:blipFill>
      <xdr:spPr>
        <a:prstGeom prst="rect">
          <a:avLst/>
        </a:prstGeom>
        <a:noFill/>
      </xdr:spPr>
    </xdr:pic>
    <xdr:clientData fLocksWithSheet="0"/>
  </xdr:oneCellAnchor>
  <xdr:oneCellAnchor>
    <xdr:from>
      <xdr:col>4</xdr:col>
      <xdr:colOff>0</xdr:colOff>
      <xdr:row>30</xdr:row>
      <xdr:rowOff>0</xdr:rowOff>
    </xdr:from>
    <xdr:ext cx="314325" cy="200025"/>
    <xdr:pic>
      <xdr:nvPicPr>
        <xdr:cNvPr id="0" name="image77.png"/>
        <xdr:cNvPicPr preferRelativeResize="0"/>
      </xdr:nvPicPr>
      <xdr:blipFill>
        <a:blip cstate="print" r:embed="rId59"/>
        <a:stretch>
          <a:fillRect/>
        </a:stretch>
      </xdr:blipFill>
      <xdr:spPr>
        <a:prstGeom prst="rect">
          <a:avLst/>
        </a:prstGeom>
        <a:noFill/>
      </xdr:spPr>
    </xdr:pic>
    <xdr:clientData fLocksWithSheet="0"/>
  </xdr:oneCellAnchor>
  <xdr:oneCellAnchor>
    <xdr:from>
      <xdr:col>8</xdr:col>
      <xdr:colOff>0</xdr:colOff>
      <xdr:row>30</xdr:row>
      <xdr:rowOff>0</xdr:rowOff>
    </xdr:from>
    <xdr:ext cx="390525" cy="200025"/>
    <xdr:pic>
      <xdr:nvPicPr>
        <xdr:cNvPr id="0" name="image32.png"/>
        <xdr:cNvPicPr preferRelativeResize="0"/>
      </xdr:nvPicPr>
      <xdr:blipFill>
        <a:blip cstate="print" r:embed="rId25"/>
        <a:stretch>
          <a:fillRect/>
        </a:stretch>
      </xdr:blipFill>
      <xdr:spPr>
        <a:prstGeom prst="rect">
          <a:avLst/>
        </a:prstGeom>
        <a:noFill/>
      </xdr:spPr>
    </xdr:pic>
    <xdr:clientData fLocksWithSheet="0"/>
  </xdr:oneCellAnchor>
  <xdr:oneCellAnchor>
    <xdr:from>
      <xdr:col>9</xdr:col>
      <xdr:colOff>0</xdr:colOff>
      <xdr:row>30</xdr:row>
      <xdr:rowOff>0</xdr:rowOff>
    </xdr:from>
    <xdr:ext cx="209550" cy="200025"/>
    <xdr:pic>
      <xdr:nvPicPr>
        <xdr:cNvPr id="0" name="image50.png"/>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31</xdr:row>
      <xdr:rowOff>0</xdr:rowOff>
    </xdr:from>
    <xdr:ext cx="304800" cy="200025"/>
    <xdr:pic>
      <xdr:nvPicPr>
        <xdr:cNvPr id="0" name="image83.png"/>
        <xdr:cNvPicPr preferRelativeResize="0"/>
      </xdr:nvPicPr>
      <xdr:blipFill>
        <a:blip cstate="print" r:embed="rId60"/>
        <a:stretch>
          <a:fillRect/>
        </a:stretch>
      </xdr:blipFill>
      <xdr:spPr>
        <a:prstGeom prst="rect">
          <a:avLst/>
        </a:prstGeom>
        <a:noFill/>
      </xdr:spPr>
    </xdr:pic>
    <xdr:clientData fLocksWithSheet="0"/>
  </xdr:oneCellAnchor>
  <xdr:oneCellAnchor>
    <xdr:from>
      <xdr:col>4</xdr:col>
      <xdr:colOff>0</xdr:colOff>
      <xdr:row>31</xdr:row>
      <xdr:rowOff>0</xdr:rowOff>
    </xdr:from>
    <xdr:ext cx="219075" cy="200025"/>
    <xdr:pic>
      <xdr:nvPicPr>
        <xdr:cNvPr id="0" name="image89.png"/>
        <xdr:cNvPicPr preferRelativeResize="0"/>
      </xdr:nvPicPr>
      <xdr:blipFill>
        <a:blip cstate="print" r:embed="rId61"/>
        <a:stretch>
          <a:fillRect/>
        </a:stretch>
      </xdr:blipFill>
      <xdr:spPr>
        <a:prstGeom prst="rect">
          <a:avLst/>
        </a:prstGeom>
        <a:noFill/>
      </xdr:spPr>
    </xdr:pic>
    <xdr:clientData fLocksWithSheet="0"/>
  </xdr:oneCellAnchor>
  <xdr:oneCellAnchor>
    <xdr:from>
      <xdr:col>8</xdr:col>
      <xdr:colOff>0</xdr:colOff>
      <xdr:row>31</xdr:row>
      <xdr:rowOff>0</xdr:rowOff>
    </xdr:from>
    <xdr:ext cx="104775" cy="200025"/>
    <xdr:pic>
      <xdr:nvPicPr>
        <xdr:cNvPr id="0" name="image37.png"/>
        <xdr:cNvPicPr preferRelativeResize="0"/>
      </xdr:nvPicPr>
      <xdr:blipFill>
        <a:blip cstate="print" r:embed="rId27"/>
        <a:stretch>
          <a:fillRect/>
        </a:stretch>
      </xdr:blipFill>
      <xdr:spPr>
        <a:prstGeom prst="rect">
          <a:avLst/>
        </a:prstGeom>
        <a:noFill/>
      </xdr:spPr>
    </xdr:pic>
    <xdr:clientData fLocksWithSheet="0"/>
  </xdr:oneCellAnchor>
  <xdr:oneCellAnchor>
    <xdr:from>
      <xdr:col>9</xdr:col>
      <xdr:colOff>0</xdr:colOff>
      <xdr:row>31</xdr:row>
      <xdr:rowOff>0</xdr:rowOff>
    </xdr:from>
    <xdr:ext cx="85725" cy="200025"/>
    <xdr:pic>
      <xdr:nvPicPr>
        <xdr:cNvPr id="0" name="image65.png"/>
        <xdr:cNvPicPr preferRelativeResize="0"/>
      </xdr:nvPicPr>
      <xdr:blipFill>
        <a:blip cstate="print" r:embed="rId29"/>
        <a:stretch>
          <a:fillRect/>
        </a:stretch>
      </xdr:blipFill>
      <xdr:spPr>
        <a:prstGeom prst="rect">
          <a:avLst/>
        </a:prstGeom>
        <a:noFill/>
      </xdr:spPr>
    </xdr:pic>
    <xdr:clientData fLocksWithSheet="0"/>
  </xdr:oneCellAnchor>
  <xdr:oneCellAnchor>
    <xdr:from>
      <xdr:col>11</xdr:col>
      <xdr:colOff>0</xdr:colOff>
      <xdr:row>31</xdr:row>
      <xdr:rowOff>0</xdr:rowOff>
    </xdr:from>
    <xdr:ext cx="352425" cy="190500"/>
    <xdr:pic>
      <xdr:nvPicPr>
        <xdr:cNvPr id="0" name="image87.png"/>
        <xdr:cNvPicPr preferRelativeResize="0"/>
      </xdr:nvPicPr>
      <xdr:blipFill>
        <a:blip cstate="print" r:embed="rId62"/>
        <a:stretch>
          <a:fillRect/>
        </a:stretch>
      </xdr:blipFill>
      <xdr:spPr>
        <a:prstGeom prst="rect">
          <a:avLst/>
        </a:prstGeom>
        <a:noFill/>
      </xdr:spPr>
    </xdr:pic>
    <xdr:clientData fLocksWithSheet="0"/>
  </xdr:oneCellAnchor>
  <xdr:oneCellAnchor>
    <xdr:from>
      <xdr:col>8</xdr:col>
      <xdr:colOff>0</xdr:colOff>
      <xdr:row>32</xdr:row>
      <xdr:rowOff>0</xdr:rowOff>
    </xdr:from>
    <xdr:ext cx="76200" cy="200025"/>
    <xdr:pic>
      <xdr:nvPicPr>
        <xdr:cNvPr id="0" name="image63.png"/>
        <xdr:cNvPicPr preferRelativeResize="0"/>
      </xdr:nvPicPr>
      <xdr:blipFill>
        <a:blip cstate="print" r:embed="rId30"/>
        <a:stretch>
          <a:fillRect/>
        </a:stretch>
      </xdr:blipFill>
      <xdr:spPr>
        <a:prstGeom prst="rect">
          <a:avLst/>
        </a:prstGeom>
        <a:noFill/>
      </xdr:spPr>
    </xdr:pic>
    <xdr:clientData fLocksWithSheet="0"/>
  </xdr:oneCellAnchor>
  <xdr:oneCellAnchor>
    <xdr:from>
      <xdr:col>9</xdr:col>
      <xdr:colOff>0</xdr:colOff>
      <xdr:row>32</xdr:row>
      <xdr:rowOff>0</xdr:rowOff>
    </xdr:from>
    <xdr:ext cx="133350" cy="200025"/>
    <xdr:pic>
      <xdr:nvPicPr>
        <xdr:cNvPr id="0" name="image85.png"/>
        <xdr:cNvPicPr preferRelativeResize="0"/>
      </xdr:nvPicPr>
      <xdr:blipFill>
        <a:blip cstate="print" r:embed="rId32"/>
        <a:stretch>
          <a:fillRect/>
        </a:stretch>
      </xdr:blipFill>
      <xdr:spPr>
        <a:prstGeom prst="rect">
          <a:avLst/>
        </a:prstGeom>
        <a:noFill/>
      </xdr:spPr>
    </xdr:pic>
    <xdr:clientData fLocksWithSheet="0"/>
  </xdr:oneCellAnchor>
  <xdr:oneCellAnchor>
    <xdr:from>
      <xdr:col>8</xdr:col>
      <xdr:colOff>0</xdr:colOff>
      <xdr:row>33</xdr:row>
      <xdr:rowOff>0</xdr:rowOff>
    </xdr:from>
    <xdr:ext cx="152400" cy="200025"/>
    <xdr:pic>
      <xdr:nvPicPr>
        <xdr:cNvPr id="0" name="image34.png"/>
        <xdr:cNvPicPr preferRelativeResize="0"/>
      </xdr:nvPicPr>
      <xdr:blipFill>
        <a:blip cstate="print" r:embed="rId33"/>
        <a:stretch>
          <a:fillRect/>
        </a:stretch>
      </xdr:blipFill>
      <xdr:spPr>
        <a:prstGeom prst="rect">
          <a:avLst/>
        </a:prstGeom>
        <a:noFill/>
      </xdr:spPr>
    </xdr:pic>
    <xdr:clientData fLocksWithSheet="0"/>
  </xdr:oneCellAnchor>
  <xdr:oneCellAnchor>
    <xdr:from>
      <xdr:col>9</xdr:col>
      <xdr:colOff>0</xdr:colOff>
      <xdr:row>33</xdr:row>
      <xdr:rowOff>0</xdr:rowOff>
    </xdr:from>
    <xdr:ext cx="161925" cy="200025"/>
    <xdr:pic>
      <xdr:nvPicPr>
        <xdr:cNvPr id="0" name="image69.png"/>
        <xdr:cNvPicPr preferRelativeResize="0"/>
      </xdr:nvPicPr>
      <xdr:blipFill>
        <a:blip cstate="print" r:embed="rId35"/>
        <a:stretch>
          <a:fillRect/>
        </a:stretch>
      </xdr:blipFill>
      <xdr:spPr>
        <a:prstGeom prst="rect">
          <a:avLst/>
        </a:prstGeom>
        <a:noFill/>
      </xdr:spPr>
    </xdr:pic>
    <xdr:clientData fLocksWithSheet="0"/>
  </xdr:oneCellAnchor>
  <xdr:oneCellAnchor>
    <xdr:from>
      <xdr:col>3</xdr:col>
      <xdr:colOff>0</xdr:colOff>
      <xdr:row>34</xdr:row>
      <xdr:rowOff>0</xdr:rowOff>
    </xdr:from>
    <xdr:ext cx="142875" cy="200025"/>
    <xdr:pic>
      <xdr:nvPicPr>
        <xdr:cNvPr id="0" name="image80.png"/>
        <xdr:cNvPicPr preferRelativeResize="0"/>
      </xdr:nvPicPr>
      <xdr:blipFill>
        <a:blip cstate="print" r:embed="rId63"/>
        <a:stretch>
          <a:fillRect/>
        </a:stretch>
      </xdr:blipFill>
      <xdr:spPr>
        <a:prstGeom prst="rect">
          <a:avLst/>
        </a:prstGeom>
        <a:noFill/>
      </xdr:spPr>
    </xdr:pic>
    <xdr:clientData fLocksWithSheet="0"/>
  </xdr:oneCellAnchor>
  <xdr:oneCellAnchor>
    <xdr:from>
      <xdr:col>4</xdr:col>
      <xdr:colOff>0</xdr:colOff>
      <xdr:row>34</xdr:row>
      <xdr:rowOff>0</xdr:rowOff>
    </xdr:from>
    <xdr:ext cx="114300" cy="200025"/>
    <xdr:pic>
      <xdr:nvPicPr>
        <xdr:cNvPr id="0" name="image76.png"/>
        <xdr:cNvPicPr preferRelativeResize="0"/>
      </xdr:nvPicPr>
      <xdr:blipFill>
        <a:blip cstate="print" r:embed="rId64"/>
        <a:stretch>
          <a:fillRect/>
        </a:stretch>
      </xdr:blipFill>
      <xdr:spPr>
        <a:prstGeom prst="rect">
          <a:avLst/>
        </a:prstGeom>
        <a:noFill/>
      </xdr:spPr>
    </xdr:pic>
    <xdr:clientData fLocksWithSheet="0"/>
  </xdr:oneCellAnchor>
  <xdr:oneCellAnchor>
    <xdr:from>
      <xdr:col>8</xdr:col>
      <xdr:colOff>0</xdr:colOff>
      <xdr:row>34</xdr:row>
      <xdr:rowOff>0</xdr:rowOff>
    </xdr:from>
    <xdr:ext cx="152400" cy="200025"/>
    <xdr:pic>
      <xdr:nvPicPr>
        <xdr:cNvPr id="0" name="image86.png"/>
        <xdr:cNvPicPr preferRelativeResize="0"/>
      </xdr:nvPicPr>
      <xdr:blipFill>
        <a:blip cstate="print" r:embed="rId36"/>
        <a:stretch>
          <a:fillRect/>
        </a:stretch>
      </xdr:blipFill>
      <xdr:spPr>
        <a:prstGeom prst="rect">
          <a:avLst/>
        </a:prstGeom>
        <a:noFill/>
      </xdr:spPr>
    </xdr:pic>
    <xdr:clientData fLocksWithSheet="0"/>
  </xdr:oneCellAnchor>
  <xdr:oneCellAnchor>
    <xdr:from>
      <xdr:col>9</xdr:col>
      <xdr:colOff>0</xdr:colOff>
      <xdr:row>34</xdr:row>
      <xdr:rowOff>0</xdr:rowOff>
    </xdr:from>
    <xdr:ext cx="152400" cy="200025"/>
    <xdr:pic>
      <xdr:nvPicPr>
        <xdr:cNvPr id="0" name="image68.png"/>
        <xdr:cNvPicPr preferRelativeResize="0"/>
      </xdr:nvPicPr>
      <xdr:blipFill>
        <a:blip cstate="print" r:embed="rId38"/>
        <a:stretch>
          <a:fillRect/>
        </a:stretch>
      </xdr:blipFill>
      <xdr:spPr>
        <a:prstGeom prst="rect">
          <a:avLst/>
        </a:prstGeom>
        <a:noFill/>
      </xdr:spPr>
    </xdr:pic>
    <xdr:clientData fLocksWithSheet="0"/>
  </xdr:oneCellAnchor>
  <xdr:oneCellAnchor>
    <xdr:from>
      <xdr:col>4</xdr:col>
      <xdr:colOff>0</xdr:colOff>
      <xdr:row>35</xdr:row>
      <xdr:rowOff>0</xdr:rowOff>
    </xdr:from>
    <xdr:ext cx="342900" cy="200025"/>
    <xdr:pic>
      <xdr:nvPicPr>
        <xdr:cNvPr id="0" name="image82.png"/>
        <xdr:cNvPicPr preferRelativeResize="0"/>
      </xdr:nvPicPr>
      <xdr:blipFill>
        <a:blip cstate="print" r:embed="rId65"/>
        <a:stretch>
          <a:fillRect/>
        </a:stretch>
      </xdr:blipFill>
      <xdr:spPr>
        <a:prstGeom prst="rect">
          <a:avLst/>
        </a:prstGeom>
        <a:noFill/>
      </xdr:spPr>
    </xdr:pic>
    <xdr:clientData fLocksWithSheet="0"/>
  </xdr:oneCellAnchor>
  <xdr:oneCellAnchor>
    <xdr:from>
      <xdr:col>8</xdr:col>
      <xdr:colOff>0</xdr:colOff>
      <xdr:row>35</xdr:row>
      <xdr:rowOff>0</xdr:rowOff>
    </xdr:from>
    <xdr:ext cx="171450" cy="200025"/>
    <xdr:pic>
      <xdr:nvPicPr>
        <xdr:cNvPr id="0" name="image44.png"/>
        <xdr:cNvPicPr preferRelativeResize="0"/>
      </xdr:nvPicPr>
      <xdr:blipFill>
        <a:blip cstate="print" r:embed="rId39"/>
        <a:stretch>
          <a:fillRect/>
        </a:stretch>
      </xdr:blipFill>
      <xdr:spPr>
        <a:prstGeom prst="rect">
          <a:avLst/>
        </a:prstGeom>
        <a:noFill/>
      </xdr:spPr>
    </xdr:pic>
    <xdr:clientData fLocksWithSheet="0"/>
  </xdr:oneCellAnchor>
  <xdr:oneCellAnchor>
    <xdr:from>
      <xdr:col>9</xdr:col>
      <xdr:colOff>0</xdr:colOff>
      <xdr:row>35</xdr:row>
      <xdr:rowOff>0</xdr:rowOff>
    </xdr:from>
    <xdr:ext cx="142875" cy="200025"/>
    <xdr:pic>
      <xdr:nvPicPr>
        <xdr:cNvPr id="0" name="image81.png"/>
        <xdr:cNvPicPr preferRelativeResize="0"/>
      </xdr:nvPicPr>
      <xdr:blipFill>
        <a:blip cstate="print" r:embed="rId41"/>
        <a:stretch>
          <a:fillRect/>
        </a:stretch>
      </xdr:blipFill>
      <xdr:spPr>
        <a:prstGeom prst="rect">
          <a:avLst/>
        </a:prstGeom>
        <a:noFill/>
      </xdr:spPr>
    </xdr:pic>
    <xdr:clientData fLocksWithSheet="0"/>
  </xdr:oneCellAnchor>
  <xdr:oneCellAnchor>
    <xdr:from>
      <xdr:col>11</xdr:col>
      <xdr:colOff>0</xdr:colOff>
      <xdr:row>35</xdr:row>
      <xdr:rowOff>0</xdr:rowOff>
    </xdr:from>
    <xdr:ext cx="133350" cy="200025"/>
    <xdr:pic>
      <xdr:nvPicPr>
        <xdr:cNvPr id="0" name="image94.png"/>
        <xdr:cNvPicPr preferRelativeResize="0"/>
      </xdr:nvPicPr>
      <xdr:blipFill>
        <a:blip cstate="print" r:embed="rId66"/>
        <a:stretch>
          <a:fillRect/>
        </a:stretch>
      </xdr:blipFill>
      <xdr:spPr>
        <a:prstGeom prst="rect">
          <a:avLst/>
        </a:prstGeom>
        <a:noFill/>
      </xdr:spPr>
    </xdr:pic>
    <xdr:clientData fLocksWithSheet="0"/>
  </xdr:oneCellAnchor>
  <xdr:oneCellAnchor>
    <xdr:from>
      <xdr:col>9</xdr:col>
      <xdr:colOff>0</xdr:colOff>
      <xdr:row>36</xdr:row>
      <xdr:rowOff>0</xdr:rowOff>
    </xdr:from>
    <xdr:ext cx="95250" cy="200025"/>
    <xdr:pic>
      <xdr:nvPicPr>
        <xdr:cNvPr id="0" name="image40.png"/>
        <xdr:cNvPicPr preferRelativeResize="0"/>
      </xdr:nvPicPr>
      <xdr:blipFill>
        <a:blip cstate="print" r:embed="rId44"/>
        <a:stretch>
          <a:fillRect/>
        </a:stretch>
      </xdr:blipFill>
      <xdr:spPr>
        <a:prstGeom prst="rect">
          <a:avLst/>
        </a:prstGeom>
        <a:noFill/>
      </xdr:spPr>
    </xdr:pic>
    <xdr:clientData fLocksWithSheet="0"/>
  </xdr:oneCellAnchor>
  <xdr:oneCellAnchor>
    <xdr:from>
      <xdr:col>8</xdr:col>
      <xdr:colOff>0</xdr:colOff>
      <xdr:row>38</xdr:row>
      <xdr:rowOff>0</xdr:rowOff>
    </xdr:from>
    <xdr:ext cx="219075" cy="200025"/>
    <xdr:pic>
      <xdr:nvPicPr>
        <xdr:cNvPr id="0" name="image72.png"/>
        <xdr:cNvPicPr preferRelativeResize="0"/>
      </xdr:nvPicPr>
      <xdr:blipFill>
        <a:blip cstate="print" r:embed="rId67"/>
        <a:stretch>
          <a:fillRect/>
        </a:stretch>
      </xdr:blipFill>
      <xdr:spPr>
        <a:prstGeom prst="rect">
          <a:avLst/>
        </a:prstGeom>
        <a:noFill/>
      </xdr:spPr>
    </xdr:pic>
    <xdr:clientData fLocksWithSheet="0"/>
  </xdr:oneCellAnchor>
  <xdr:oneCellAnchor>
    <xdr:from>
      <xdr:col>9</xdr:col>
      <xdr:colOff>0</xdr:colOff>
      <xdr:row>38</xdr:row>
      <xdr:rowOff>0</xdr:rowOff>
    </xdr:from>
    <xdr:ext cx="295275" cy="200025"/>
    <xdr:pic>
      <xdr:nvPicPr>
        <xdr:cNvPr id="0" name="image73.png"/>
        <xdr:cNvPicPr preferRelativeResize="0"/>
      </xdr:nvPicPr>
      <xdr:blipFill>
        <a:blip cstate="print" r:embed="rId68"/>
        <a:stretch>
          <a:fillRect/>
        </a:stretch>
      </xdr:blipFill>
      <xdr:spPr>
        <a:prstGeom prst="rect">
          <a:avLst/>
        </a:prstGeom>
        <a:noFill/>
      </xdr:spPr>
    </xdr:pic>
    <xdr:clientData fLocksWithSheet="0"/>
  </xdr:oneCellAnchor>
  <xdr:oneCellAnchor>
    <xdr:from>
      <xdr:col>3</xdr:col>
      <xdr:colOff>0</xdr:colOff>
      <xdr:row>39</xdr:row>
      <xdr:rowOff>0</xdr:rowOff>
    </xdr:from>
    <xdr:ext cx="142875" cy="200025"/>
    <xdr:pic>
      <xdr:nvPicPr>
        <xdr:cNvPr id="0" name="image88.png"/>
        <xdr:cNvPicPr preferRelativeResize="0"/>
      </xdr:nvPicPr>
      <xdr:blipFill>
        <a:blip cstate="print" r:embed="rId69"/>
        <a:stretch>
          <a:fillRect/>
        </a:stretch>
      </xdr:blipFill>
      <xdr:spPr>
        <a:prstGeom prst="rect">
          <a:avLst/>
        </a:prstGeom>
        <a:noFill/>
      </xdr:spPr>
    </xdr:pic>
    <xdr:clientData fLocksWithSheet="0"/>
  </xdr:oneCellAnchor>
  <xdr:oneCellAnchor>
    <xdr:from>
      <xdr:col>4</xdr:col>
      <xdr:colOff>0</xdr:colOff>
      <xdr:row>39</xdr:row>
      <xdr:rowOff>0</xdr:rowOff>
    </xdr:from>
    <xdr:ext cx="133350" cy="200025"/>
    <xdr:pic>
      <xdr:nvPicPr>
        <xdr:cNvPr id="0" name="image98.png"/>
        <xdr:cNvPicPr preferRelativeResize="0"/>
      </xdr:nvPicPr>
      <xdr:blipFill>
        <a:blip cstate="print" r:embed="rId66"/>
        <a:stretch>
          <a:fillRect/>
        </a:stretch>
      </xdr:blipFill>
      <xdr:spPr>
        <a:prstGeom prst="rect">
          <a:avLst/>
        </a:prstGeom>
        <a:noFill/>
      </xdr:spPr>
    </xdr:pic>
    <xdr:clientData fLocksWithSheet="0"/>
  </xdr:oneCellAnchor>
  <xdr:oneCellAnchor>
    <xdr:from>
      <xdr:col>8</xdr:col>
      <xdr:colOff>0</xdr:colOff>
      <xdr:row>39</xdr:row>
      <xdr:rowOff>0</xdr:rowOff>
    </xdr:from>
    <xdr:ext cx="514350" cy="200025"/>
    <xdr:pic>
      <xdr:nvPicPr>
        <xdr:cNvPr id="0" name="image84.png"/>
        <xdr:cNvPicPr preferRelativeResize="0"/>
      </xdr:nvPicPr>
      <xdr:blipFill>
        <a:blip cstate="print" r:embed="rId70"/>
        <a:stretch>
          <a:fillRect/>
        </a:stretch>
      </xdr:blipFill>
      <xdr:spPr>
        <a:prstGeom prst="rect">
          <a:avLst/>
        </a:prstGeom>
        <a:noFill/>
      </xdr:spPr>
    </xdr:pic>
    <xdr:clientData fLocksWithSheet="0"/>
  </xdr:oneCellAnchor>
  <xdr:oneCellAnchor>
    <xdr:from>
      <xdr:col>9</xdr:col>
      <xdr:colOff>0</xdr:colOff>
      <xdr:row>39</xdr:row>
      <xdr:rowOff>0</xdr:rowOff>
    </xdr:from>
    <xdr:ext cx="285750" cy="200025"/>
    <xdr:pic>
      <xdr:nvPicPr>
        <xdr:cNvPr id="0" name="image99.png"/>
        <xdr:cNvPicPr preferRelativeResize="0"/>
      </xdr:nvPicPr>
      <xdr:blipFill>
        <a:blip cstate="print" r:embed="rId71"/>
        <a:stretch>
          <a:fillRect/>
        </a:stretch>
      </xdr:blipFill>
      <xdr:spPr>
        <a:prstGeom prst="rect">
          <a:avLst/>
        </a:prstGeom>
        <a:noFill/>
      </xdr:spPr>
    </xdr:pic>
    <xdr:clientData fLocksWithSheet="0"/>
  </xdr:oneCellAnchor>
  <xdr:oneCellAnchor>
    <xdr:from>
      <xdr:col>3</xdr:col>
      <xdr:colOff>0</xdr:colOff>
      <xdr:row>40</xdr:row>
      <xdr:rowOff>0</xdr:rowOff>
    </xdr:from>
    <xdr:ext cx="123825" cy="200025"/>
    <xdr:pic>
      <xdr:nvPicPr>
        <xdr:cNvPr id="0" name="image97.png"/>
        <xdr:cNvPicPr preferRelativeResize="0"/>
      </xdr:nvPicPr>
      <xdr:blipFill>
        <a:blip cstate="print" r:embed="rId72"/>
        <a:stretch>
          <a:fillRect/>
        </a:stretch>
      </xdr:blipFill>
      <xdr:spPr>
        <a:prstGeom prst="rect">
          <a:avLst/>
        </a:prstGeom>
        <a:noFill/>
      </xdr:spPr>
    </xdr:pic>
    <xdr:clientData fLocksWithSheet="0"/>
  </xdr:oneCellAnchor>
  <xdr:oneCellAnchor>
    <xdr:from>
      <xdr:col>4</xdr:col>
      <xdr:colOff>0</xdr:colOff>
      <xdr:row>40</xdr:row>
      <xdr:rowOff>0</xdr:rowOff>
    </xdr:from>
    <xdr:ext cx="361950" cy="200025"/>
    <xdr:pic>
      <xdr:nvPicPr>
        <xdr:cNvPr id="0" name="image101.png"/>
        <xdr:cNvPicPr preferRelativeResize="0"/>
      </xdr:nvPicPr>
      <xdr:blipFill>
        <a:blip cstate="print" r:embed="rId73"/>
        <a:stretch>
          <a:fillRect/>
        </a:stretch>
      </xdr:blipFill>
      <xdr:spPr>
        <a:prstGeom prst="rect">
          <a:avLst/>
        </a:prstGeom>
        <a:noFill/>
      </xdr:spPr>
    </xdr:pic>
    <xdr:clientData fLocksWithSheet="0"/>
  </xdr:oneCellAnchor>
  <xdr:oneCellAnchor>
    <xdr:from>
      <xdr:col>9</xdr:col>
      <xdr:colOff>0</xdr:colOff>
      <xdr:row>40</xdr:row>
      <xdr:rowOff>0</xdr:rowOff>
    </xdr:from>
    <xdr:ext cx="228600" cy="200025"/>
    <xdr:pic>
      <xdr:nvPicPr>
        <xdr:cNvPr id="0" name="image90.png"/>
        <xdr:cNvPicPr preferRelativeResize="0"/>
      </xdr:nvPicPr>
      <xdr:blipFill>
        <a:blip cstate="print" r:embed="rId74"/>
        <a:stretch>
          <a:fillRect/>
        </a:stretch>
      </xdr:blipFill>
      <xdr:spPr>
        <a:prstGeom prst="rect">
          <a:avLst/>
        </a:prstGeom>
        <a:noFill/>
      </xdr:spPr>
    </xdr:pic>
    <xdr:clientData fLocksWithSheet="0"/>
  </xdr:oneCellAnchor>
  <xdr:oneCellAnchor>
    <xdr:from>
      <xdr:col>8</xdr:col>
      <xdr:colOff>0</xdr:colOff>
      <xdr:row>41</xdr:row>
      <xdr:rowOff>0</xdr:rowOff>
    </xdr:from>
    <xdr:ext cx="323850" cy="200025"/>
    <xdr:pic>
      <xdr:nvPicPr>
        <xdr:cNvPr id="0" name="image93.png"/>
        <xdr:cNvPicPr preferRelativeResize="0"/>
      </xdr:nvPicPr>
      <xdr:blipFill>
        <a:blip cstate="print" r:embed="rId75"/>
        <a:stretch>
          <a:fillRect/>
        </a:stretch>
      </xdr:blipFill>
      <xdr:spPr>
        <a:prstGeom prst="rect">
          <a:avLst/>
        </a:prstGeom>
        <a:noFill/>
      </xdr:spPr>
    </xdr:pic>
    <xdr:clientData fLocksWithSheet="0"/>
  </xdr:oneCellAnchor>
  <xdr:oneCellAnchor>
    <xdr:from>
      <xdr:col>9</xdr:col>
      <xdr:colOff>0</xdr:colOff>
      <xdr:row>41</xdr:row>
      <xdr:rowOff>0</xdr:rowOff>
    </xdr:from>
    <xdr:ext cx="276225" cy="200025"/>
    <xdr:pic>
      <xdr:nvPicPr>
        <xdr:cNvPr id="0" name="image104.png"/>
        <xdr:cNvPicPr preferRelativeResize="0"/>
      </xdr:nvPicPr>
      <xdr:blipFill>
        <a:blip cstate="print" r:embed="rId76"/>
        <a:stretch>
          <a:fillRect/>
        </a:stretch>
      </xdr:blipFill>
      <xdr:spPr>
        <a:prstGeom prst="rect">
          <a:avLst/>
        </a:prstGeom>
        <a:noFill/>
      </xdr:spPr>
    </xdr:pic>
    <xdr:clientData fLocksWithSheet="0"/>
  </xdr:oneCellAnchor>
  <xdr:oneCellAnchor>
    <xdr:from>
      <xdr:col>3</xdr:col>
      <xdr:colOff>0</xdr:colOff>
      <xdr:row>42</xdr:row>
      <xdr:rowOff>0</xdr:rowOff>
    </xdr:from>
    <xdr:ext cx="200025" cy="200025"/>
    <xdr:pic>
      <xdr:nvPicPr>
        <xdr:cNvPr id="0" name="image92.png"/>
        <xdr:cNvPicPr preferRelativeResize="0"/>
      </xdr:nvPicPr>
      <xdr:blipFill>
        <a:blip cstate="print" r:embed="rId77"/>
        <a:stretch>
          <a:fillRect/>
        </a:stretch>
      </xdr:blipFill>
      <xdr:spPr>
        <a:prstGeom prst="rect">
          <a:avLst/>
        </a:prstGeom>
        <a:noFill/>
      </xdr:spPr>
    </xdr:pic>
    <xdr:clientData fLocksWithSheet="0"/>
  </xdr:oneCellAnchor>
  <xdr:oneCellAnchor>
    <xdr:from>
      <xdr:col>4</xdr:col>
      <xdr:colOff>0</xdr:colOff>
      <xdr:row>42</xdr:row>
      <xdr:rowOff>0</xdr:rowOff>
    </xdr:from>
    <xdr:ext cx="228600" cy="200025"/>
    <xdr:pic>
      <xdr:nvPicPr>
        <xdr:cNvPr id="0" name="image91.png"/>
        <xdr:cNvPicPr preferRelativeResize="0"/>
      </xdr:nvPicPr>
      <xdr:blipFill>
        <a:blip cstate="print" r:embed="rId78"/>
        <a:stretch>
          <a:fillRect/>
        </a:stretch>
      </xdr:blipFill>
      <xdr:spPr>
        <a:prstGeom prst="rect">
          <a:avLst/>
        </a:prstGeom>
        <a:noFill/>
      </xdr:spPr>
    </xdr:pic>
    <xdr:clientData fLocksWithSheet="0"/>
  </xdr:oneCellAnchor>
  <xdr:oneCellAnchor>
    <xdr:from>
      <xdr:col>9</xdr:col>
      <xdr:colOff>0</xdr:colOff>
      <xdr:row>42</xdr:row>
      <xdr:rowOff>0</xdr:rowOff>
    </xdr:from>
    <xdr:ext cx="247650" cy="200025"/>
    <xdr:pic>
      <xdr:nvPicPr>
        <xdr:cNvPr id="0" name="image112.png"/>
        <xdr:cNvPicPr preferRelativeResize="0"/>
      </xdr:nvPicPr>
      <xdr:blipFill>
        <a:blip cstate="print" r:embed="rId79"/>
        <a:stretch>
          <a:fillRect/>
        </a:stretch>
      </xdr:blipFill>
      <xdr:spPr>
        <a:prstGeom prst="rect">
          <a:avLst/>
        </a:prstGeom>
        <a:noFill/>
      </xdr:spPr>
    </xdr:pic>
    <xdr:clientData fLocksWithSheet="0"/>
  </xdr:oneCellAnchor>
  <xdr:oneCellAnchor>
    <xdr:from>
      <xdr:col>12</xdr:col>
      <xdr:colOff>0</xdr:colOff>
      <xdr:row>42</xdr:row>
      <xdr:rowOff>0</xdr:rowOff>
    </xdr:from>
    <xdr:ext cx="200025" cy="200025"/>
    <xdr:pic>
      <xdr:nvPicPr>
        <xdr:cNvPr id="0" name="image103.png"/>
        <xdr:cNvPicPr preferRelativeResize="0"/>
      </xdr:nvPicPr>
      <xdr:blipFill>
        <a:blip cstate="print" r:embed="rId80"/>
        <a:stretch>
          <a:fillRect/>
        </a:stretch>
      </xdr:blipFill>
      <xdr:spPr>
        <a:prstGeom prst="rect">
          <a:avLst/>
        </a:prstGeom>
        <a:noFill/>
      </xdr:spPr>
    </xdr:pic>
    <xdr:clientData fLocksWithSheet="0"/>
  </xdr:oneCellAnchor>
  <xdr:oneCellAnchor>
    <xdr:from>
      <xdr:col>3</xdr:col>
      <xdr:colOff>0</xdr:colOff>
      <xdr:row>43</xdr:row>
      <xdr:rowOff>0</xdr:rowOff>
    </xdr:from>
    <xdr:ext cx="209550" cy="200025"/>
    <xdr:pic>
      <xdr:nvPicPr>
        <xdr:cNvPr id="0" name="image95.png"/>
        <xdr:cNvPicPr preferRelativeResize="0"/>
      </xdr:nvPicPr>
      <xdr:blipFill>
        <a:blip cstate="print" r:embed="rId81"/>
        <a:stretch>
          <a:fillRect/>
        </a:stretch>
      </xdr:blipFill>
      <xdr:spPr>
        <a:prstGeom prst="rect">
          <a:avLst/>
        </a:prstGeom>
        <a:noFill/>
      </xdr:spPr>
    </xdr:pic>
    <xdr:clientData fLocksWithSheet="0"/>
  </xdr:oneCellAnchor>
  <xdr:oneCellAnchor>
    <xdr:from>
      <xdr:col>4</xdr:col>
      <xdr:colOff>0</xdr:colOff>
      <xdr:row>43</xdr:row>
      <xdr:rowOff>0</xdr:rowOff>
    </xdr:from>
    <xdr:ext cx="295275" cy="200025"/>
    <xdr:pic>
      <xdr:nvPicPr>
        <xdr:cNvPr id="0" name="image108.png"/>
        <xdr:cNvPicPr preferRelativeResize="0"/>
      </xdr:nvPicPr>
      <xdr:blipFill>
        <a:blip cstate="print" r:embed="rId82"/>
        <a:stretch>
          <a:fillRect/>
        </a:stretch>
      </xdr:blipFill>
      <xdr:spPr>
        <a:prstGeom prst="rect">
          <a:avLst/>
        </a:prstGeom>
        <a:noFill/>
      </xdr:spPr>
    </xdr:pic>
    <xdr:clientData fLocksWithSheet="0"/>
  </xdr:oneCellAnchor>
  <xdr:oneCellAnchor>
    <xdr:from>
      <xdr:col>8</xdr:col>
      <xdr:colOff>0</xdr:colOff>
      <xdr:row>43</xdr:row>
      <xdr:rowOff>0</xdr:rowOff>
    </xdr:from>
    <xdr:ext cx="161925" cy="200025"/>
    <xdr:pic>
      <xdr:nvPicPr>
        <xdr:cNvPr id="0" name="image115.png"/>
        <xdr:cNvPicPr preferRelativeResize="0"/>
      </xdr:nvPicPr>
      <xdr:blipFill>
        <a:blip cstate="print" r:embed="rId83"/>
        <a:stretch>
          <a:fillRect/>
        </a:stretch>
      </xdr:blipFill>
      <xdr:spPr>
        <a:prstGeom prst="rect">
          <a:avLst/>
        </a:prstGeom>
        <a:noFill/>
      </xdr:spPr>
    </xdr:pic>
    <xdr:clientData fLocksWithSheet="0"/>
  </xdr:oneCellAnchor>
  <xdr:oneCellAnchor>
    <xdr:from>
      <xdr:col>9</xdr:col>
      <xdr:colOff>0</xdr:colOff>
      <xdr:row>43</xdr:row>
      <xdr:rowOff>0</xdr:rowOff>
    </xdr:from>
    <xdr:ext cx="247650" cy="200025"/>
    <xdr:pic>
      <xdr:nvPicPr>
        <xdr:cNvPr id="0" name="image102.png"/>
        <xdr:cNvPicPr preferRelativeResize="0"/>
      </xdr:nvPicPr>
      <xdr:blipFill>
        <a:blip cstate="print" r:embed="rId84"/>
        <a:stretch>
          <a:fillRect/>
        </a:stretch>
      </xdr:blipFill>
      <xdr:spPr>
        <a:prstGeom prst="rect">
          <a:avLst/>
        </a:prstGeom>
        <a:noFill/>
      </xdr:spPr>
    </xdr:pic>
    <xdr:clientData fLocksWithSheet="0"/>
  </xdr:oneCellAnchor>
  <xdr:oneCellAnchor>
    <xdr:from>
      <xdr:col>3</xdr:col>
      <xdr:colOff>0</xdr:colOff>
      <xdr:row>44</xdr:row>
      <xdr:rowOff>0</xdr:rowOff>
    </xdr:from>
    <xdr:ext cx="133350" cy="190500"/>
    <xdr:pic>
      <xdr:nvPicPr>
        <xdr:cNvPr id="0" name="image109.png"/>
        <xdr:cNvPicPr preferRelativeResize="0"/>
      </xdr:nvPicPr>
      <xdr:blipFill>
        <a:blip cstate="print" r:embed="rId85"/>
        <a:stretch>
          <a:fillRect/>
        </a:stretch>
      </xdr:blipFill>
      <xdr:spPr>
        <a:prstGeom prst="rect">
          <a:avLst/>
        </a:prstGeom>
        <a:noFill/>
      </xdr:spPr>
    </xdr:pic>
    <xdr:clientData fLocksWithSheet="0"/>
  </xdr:oneCellAnchor>
  <xdr:oneCellAnchor>
    <xdr:from>
      <xdr:col>4</xdr:col>
      <xdr:colOff>0</xdr:colOff>
      <xdr:row>44</xdr:row>
      <xdr:rowOff>0</xdr:rowOff>
    </xdr:from>
    <xdr:ext cx="171450" cy="200025"/>
    <xdr:pic>
      <xdr:nvPicPr>
        <xdr:cNvPr id="0" name="image96.png"/>
        <xdr:cNvPicPr preferRelativeResize="0"/>
      </xdr:nvPicPr>
      <xdr:blipFill>
        <a:blip cstate="print" r:embed="rId86"/>
        <a:stretch>
          <a:fillRect/>
        </a:stretch>
      </xdr:blipFill>
      <xdr:spPr>
        <a:prstGeom prst="rect">
          <a:avLst/>
        </a:prstGeom>
        <a:noFill/>
      </xdr:spPr>
    </xdr:pic>
    <xdr:clientData fLocksWithSheet="0"/>
  </xdr:oneCellAnchor>
  <xdr:oneCellAnchor>
    <xdr:from>
      <xdr:col>8</xdr:col>
      <xdr:colOff>0</xdr:colOff>
      <xdr:row>44</xdr:row>
      <xdr:rowOff>0</xdr:rowOff>
    </xdr:from>
    <xdr:ext cx="419100" cy="200025"/>
    <xdr:pic>
      <xdr:nvPicPr>
        <xdr:cNvPr id="0" name="image106.png"/>
        <xdr:cNvPicPr preferRelativeResize="0"/>
      </xdr:nvPicPr>
      <xdr:blipFill>
        <a:blip cstate="print" r:embed="rId87"/>
        <a:stretch>
          <a:fillRect/>
        </a:stretch>
      </xdr:blipFill>
      <xdr:spPr>
        <a:prstGeom prst="rect">
          <a:avLst/>
        </a:prstGeom>
        <a:noFill/>
      </xdr:spPr>
    </xdr:pic>
    <xdr:clientData fLocksWithSheet="0"/>
  </xdr:oneCellAnchor>
  <xdr:oneCellAnchor>
    <xdr:from>
      <xdr:col>9</xdr:col>
      <xdr:colOff>0</xdr:colOff>
      <xdr:row>44</xdr:row>
      <xdr:rowOff>0</xdr:rowOff>
    </xdr:from>
    <xdr:ext cx="304800" cy="200025"/>
    <xdr:pic>
      <xdr:nvPicPr>
        <xdr:cNvPr id="0" name="image107.png"/>
        <xdr:cNvPicPr preferRelativeResize="0"/>
      </xdr:nvPicPr>
      <xdr:blipFill>
        <a:blip cstate="print" r:embed="rId88"/>
        <a:stretch>
          <a:fillRect/>
        </a:stretch>
      </xdr:blipFill>
      <xdr:spPr>
        <a:prstGeom prst="rect">
          <a:avLst/>
        </a:prstGeom>
        <a:noFill/>
      </xdr:spPr>
    </xdr:pic>
    <xdr:clientData fLocksWithSheet="0"/>
  </xdr:oneCellAnchor>
  <xdr:oneCellAnchor>
    <xdr:from>
      <xdr:col>3</xdr:col>
      <xdr:colOff>0</xdr:colOff>
      <xdr:row>45</xdr:row>
      <xdr:rowOff>0</xdr:rowOff>
    </xdr:from>
    <xdr:ext cx="219075" cy="200025"/>
    <xdr:pic>
      <xdr:nvPicPr>
        <xdr:cNvPr id="0" name="image113.png"/>
        <xdr:cNvPicPr preferRelativeResize="0"/>
      </xdr:nvPicPr>
      <xdr:blipFill>
        <a:blip cstate="print" r:embed="rId89"/>
        <a:stretch>
          <a:fillRect/>
        </a:stretch>
      </xdr:blipFill>
      <xdr:spPr>
        <a:prstGeom prst="rect">
          <a:avLst/>
        </a:prstGeom>
        <a:noFill/>
      </xdr:spPr>
    </xdr:pic>
    <xdr:clientData fLocksWithSheet="0"/>
  </xdr:oneCellAnchor>
  <xdr:oneCellAnchor>
    <xdr:from>
      <xdr:col>8</xdr:col>
      <xdr:colOff>0</xdr:colOff>
      <xdr:row>45</xdr:row>
      <xdr:rowOff>0</xdr:rowOff>
    </xdr:from>
    <xdr:ext cx="142875" cy="200025"/>
    <xdr:pic>
      <xdr:nvPicPr>
        <xdr:cNvPr id="0" name="image114.png"/>
        <xdr:cNvPicPr preferRelativeResize="0"/>
      </xdr:nvPicPr>
      <xdr:blipFill>
        <a:blip cstate="print" r:embed="rId90"/>
        <a:stretch>
          <a:fillRect/>
        </a:stretch>
      </xdr:blipFill>
      <xdr:spPr>
        <a:prstGeom prst="rect">
          <a:avLst/>
        </a:prstGeom>
        <a:noFill/>
      </xdr:spPr>
    </xdr:pic>
    <xdr:clientData fLocksWithSheet="0"/>
  </xdr:oneCellAnchor>
  <xdr:oneCellAnchor>
    <xdr:from>
      <xdr:col>9</xdr:col>
      <xdr:colOff>0</xdr:colOff>
      <xdr:row>45</xdr:row>
      <xdr:rowOff>0</xdr:rowOff>
    </xdr:from>
    <xdr:ext cx="190500" cy="200025"/>
    <xdr:pic>
      <xdr:nvPicPr>
        <xdr:cNvPr id="0" name="image111.png"/>
        <xdr:cNvPicPr preferRelativeResize="0"/>
      </xdr:nvPicPr>
      <xdr:blipFill>
        <a:blip cstate="print" r:embed="rId91"/>
        <a:stretch>
          <a:fillRect/>
        </a:stretch>
      </xdr:blipFill>
      <xdr:spPr>
        <a:prstGeom prst="rect">
          <a:avLst/>
        </a:prstGeom>
        <a:noFill/>
      </xdr:spPr>
    </xdr:pic>
    <xdr:clientData fLocksWithSheet="0"/>
  </xdr:oneCellAnchor>
  <xdr:oneCellAnchor>
    <xdr:from>
      <xdr:col>3</xdr:col>
      <xdr:colOff>0</xdr:colOff>
      <xdr:row>46</xdr:row>
      <xdr:rowOff>0</xdr:rowOff>
    </xdr:from>
    <xdr:ext cx="447675" cy="200025"/>
    <xdr:pic>
      <xdr:nvPicPr>
        <xdr:cNvPr id="0" name="image100.png"/>
        <xdr:cNvPicPr preferRelativeResize="0"/>
      </xdr:nvPicPr>
      <xdr:blipFill>
        <a:blip cstate="print" r:embed="rId92"/>
        <a:stretch>
          <a:fillRect/>
        </a:stretch>
      </xdr:blipFill>
      <xdr:spPr>
        <a:prstGeom prst="rect">
          <a:avLst/>
        </a:prstGeom>
        <a:noFill/>
      </xdr:spPr>
    </xdr:pic>
    <xdr:clientData fLocksWithSheet="0"/>
  </xdr:oneCellAnchor>
  <xdr:oneCellAnchor>
    <xdr:from>
      <xdr:col>4</xdr:col>
      <xdr:colOff>0</xdr:colOff>
      <xdr:row>46</xdr:row>
      <xdr:rowOff>0</xdr:rowOff>
    </xdr:from>
    <xdr:ext cx="314325" cy="200025"/>
    <xdr:pic>
      <xdr:nvPicPr>
        <xdr:cNvPr id="0" name="image122.png"/>
        <xdr:cNvPicPr preferRelativeResize="0"/>
      </xdr:nvPicPr>
      <xdr:blipFill>
        <a:blip cstate="print" r:embed="rId93"/>
        <a:stretch>
          <a:fillRect/>
        </a:stretch>
      </xdr:blipFill>
      <xdr:spPr>
        <a:prstGeom prst="rect">
          <a:avLst/>
        </a:prstGeom>
        <a:noFill/>
      </xdr:spPr>
    </xdr:pic>
    <xdr:clientData fLocksWithSheet="0"/>
  </xdr:oneCellAnchor>
  <xdr:oneCellAnchor>
    <xdr:from>
      <xdr:col>8</xdr:col>
      <xdr:colOff>0</xdr:colOff>
      <xdr:row>46</xdr:row>
      <xdr:rowOff>0</xdr:rowOff>
    </xdr:from>
    <xdr:ext cx="247650" cy="200025"/>
    <xdr:pic>
      <xdr:nvPicPr>
        <xdr:cNvPr id="0" name="image124.png"/>
        <xdr:cNvPicPr preferRelativeResize="0"/>
      </xdr:nvPicPr>
      <xdr:blipFill>
        <a:blip cstate="print" r:embed="rId94"/>
        <a:stretch>
          <a:fillRect/>
        </a:stretch>
      </xdr:blipFill>
      <xdr:spPr>
        <a:prstGeom prst="rect">
          <a:avLst/>
        </a:prstGeom>
        <a:noFill/>
      </xdr:spPr>
    </xdr:pic>
    <xdr:clientData fLocksWithSheet="0"/>
  </xdr:oneCellAnchor>
  <xdr:oneCellAnchor>
    <xdr:from>
      <xdr:col>9</xdr:col>
      <xdr:colOff>0</xdr:colOff>
      <xdr:row>46</xdr:row>
      <xdr:rowOff>0</xdr:rowOff>
    </xdr:from>
    <xdr:ext cx="342900" cy="200025"/>
    <xdr:pic>
      <xdr:nvPicPr>
        <xdr:cNvPr id="0" name="image120.png"/>
        <xdr:cNvPicPr preferRelativeResize="0"/>
      </xdr:nvPicPr>
      <xdr:blipFill>
        <a:blip cstate="print" r:embed="rId95"/>
        <a:stretch>
          <a:fillRect/>
        </a:stretch>
      </xdr:blipFill>
      <xdr:spPr>
        <a:prstGeom prst="rect">
          <a:avLst/>
        </a:prstGeom>
        <a:noFill/>
      </xdr:spPr>
    </xdr:pic>
    <xdr:clientData fLocksWithSheet="0"/>
  </xdr:oneCellAnchor>
  <xdr:oneCellAnchor>
    <xdr:from>
      <xdr:col>8</xdr:col>
      <xdr:colOff>0</xdr:colOff>
      <xdr:row>47</xdr:row>
      <xdr:rowOff>0</xdr:rowOff>
    </xdr:from>
    <xdr:ext cx="285750" cy="200025"/>
    <xdr:pic>
      <xdr:nvPicPr>
        <xdr:cNvPr id="0" name="image133.png"/>
        <xdr:cNvPicPr preferRelativeResize="0"/>
      </xdr:nvPicPr>
      <xdr:blipFill>
        <a:blip cstate="print" r:embed="rId96"/>
        <a:stretch>
          <a:fillRect/>
        </a:stretch>
      </xdr:blipFill>
      <xdr:spPr>
        <a:prstGeom prst="rect">
          <a:avLst/>
        </a:prstGeom>
        <a:noFill/>
      </xdr:spPr>
    </xdr:pic>
    <xdr:clientData fLocksWithSheet="0"/>
  </xdr:oneCellAnchor>
  <xdr:oneCellAnchor>
    <xdr:from>
      <xdr:col>9</xdr:col>
      <xdr:colOff>0</xdr:colOff>
      <xdr:row>47</xdr:row>
      <xdr:rowOff>0</xdr:rowOff>
    </xdr:from>
    <xdr:ext cx="247650" cy="200025"/>
    <xdr:pic>
      <xdr:nvPicPr>
        <xdr:cNvPr id="0" name="image105.png"/>
        <xdr:cNvPicPr preferRelativeResize="0"/>
      </xdr:nvPicPr>
      <xdr:blipFill>
        <a:blip cstate="print" r:embed="rId97"/>
        <a:stretch>
          <a:fillRect/>
        </a:stretch>
      </xdr:blipFill>
      <xdr:spPr>
        <a:prstGeom prst="rect">
          <a:avLst/>
        </a:prstGeom>
        <a:noFill/>
      </xdr:spPr>
    </xdr:pic>
    <xdr:clientData fLocksWithSheet="0"/>
  </xdr:oneCellAnchor>
  <xdr:oneCellAnchor>
    <xdr:from>
      <xdr:col>12</xdr:col>
      <xdr:colOff>0</xdr:colOff>
      <xdr:row>47</xdr:row>
      <xdr:rowOff>0</xdr:rowOff>
    </xdr:from>
    <xdr:ext cx="180975" cy="200025"/>
    <xdr:pic>
      <xdr:nvPicPr>
        <xdr:cNvPr id="0" name="image135.png"/>
        <xdr:cNvPicPr preferRelativeResize="0"/>
      </xdr:nvPicPr>
      <xdr:blipFill>
        <a:blip cstate="print" r:embed="rId98"/>
        <a:stretch>
          <a:fillRect/>
        </a:stretch>
      </xdr:blipFill>
      <xdr:spPr>
        <a:prstGeom prst="rect">
          <a:avLst/>
        </a:prstGeom>
        <a:noFill/>
      </xdr:spPr>
    </xdr:pic>
    <xdr:clientData fLocksWithSheet="0"/>
  </xdr:oneCellAnchor>
  <xdr:oneCellAnchor>
    <xdr:from>
      <xdr:col>3</xdr:col>
      <xdr:colOff>0</xdr:colOff>
      <xdr:row>48</xdr:row>
      <xdr:rowOff>0</xdr:rowOff>
    </xdr:from>
    <xdr:ext cx="142875" cy="190500"/>
    <xdr:pic>
      <xdr:nvPicPr>
        <xdr:cNvPr id="0" name="image110.png"/>
        <xdr:cNvPicPr preferRelativeResize="0"/>
      </xdr:nvPicPr>
      <xdr:blipFill>
        <a:blip cstate="print" r:embed="rId99"/>
        <a:stretch>
          <a:fillRect/>
        </a:stretch>
      </xdr:blipFill>
      <xdr:spPr>
        <a:prstGeom prst="rect">
          <a:avLst/>
        </a:prstGeom>
        <a:noFill/>
      </xdr:spPr>
    </xdr:pic>
    <xdr:clientData fLocksWithSheet="0"/>
  </xdr:oneCellAnchor>
  <xdr:oneCellAnchor>
    <xdr:from>
      <xdr:col>4</xdr:col>
      <xdr:colOff>0</xdr:colOff>
      <xdr:row>48</xdr:row>
      <xdr:rowOff>0</xdr:rowOff>
    </xdr:from>
    <xdr:ext cx="200025" cy="200025"/>
    <xdr:pic>
      <xdr:nvPicPr>
        <xdr:cNvPr id="0" name="image117.png"/>
        <xdr:cNvPicPr preferRelativeResize="0"/>
      </xdr:nvPicPr>
      <xdr:blipFill>
        <a:blip cstate="print" r:embed="rId100"/>
        <a:stretch>
          <a:fillRect/>
        </a:stretch>
      </xdr:blipFill>
      <xdr:spPr>
        <a:prstGeom prst="rect">
          <a:avLst/>
        </a:prstGeom>
        <a:noFill/>
      </xdr:spPr>
    </xdr:pic>
    <xdr:clientData fLocksWithSheet="0"/>
  </xdr:oneCellAnchor>
  <xdr:oneCellAnchor>
    <xdr:from>
      <xdr:col>8</xdr:col>
      <xdr:colOff>0</xdr:colOff>
      <xdr:row>48</xdr:row>
      <xdr:rowOff>0</xdr:rowOff>
    </xdr:from>
    <xdr:ext cx="247650" cy="200025"/>
    <xdr:pic>
      <xdr:nvPicPr>
        <xdr:cNvPr id="0" name="image132.png"/>
        <xdr:cNvPicPr preferRelativeResize="0"/>
      </xdr:nvPicPr>
      <xdr:blipFill>
        <a:blip cstate="print" r:embed="rId101"/>
        <a:stretch>
          <a:fillRect/>
        </a:stretch>
      </xdr:blipFill>
      <xdr:spPr>
        <a:prstGeom prst="rect">
          <a:avLst/>
        </a:prstGeom>
        <a:noFill/>
      </xdr:spPr>
    </xdr:pic>
    <xdr:clientData fLocksWithSheet="0"/>
  </xdr:oneCellAnchor>
  <xdr:oneCellAnchor>
    <xdr:from>
      <xdr:col>9</xdr:col>
      <xdr:colOff>0</xdr:colOff>
      <xdr:row>48</xdr:row>
      <xdr:rowOff>0</xdr:rowOff>
    </xdr:from>
    <xdr:ext cx="466725" cy="200025"/>
    <xdr:pic>
      <xdr:nvPicPr>
        <xdr:cNvPr id="0" name="image118.png"/>
        <xdr:cNvPicPr preferRelativeResize="0"/>
      </xdr:nvPicPr>
      <xdr:blipFill>
        <a:blip cstate="print" r:embed="rId102"/>
        <a:stretch>
          <a:fillRect/>
        </a:stretch>
      </xdr:blipFill>
      <xdr:spPr>
        <a:prstGeom prst="rect">
          <a:avLst/>
        </a:prstGeom>
        <a:noFill/>
      </xdr:spPr>
    </xdr:pic>
    <xdr:clientData fLocksWithSheet="0"/>
  </xdr:oneCellAnchor>
  <xdr:oneCellAnchor>
    <xdr:from>
      <xdr:col>12</xdr:col>
      <xdr:colOff>0</xdr:colOff>
      <xdr:row>48</xdr:row>
      <xdr:rowOff>0</xdr:rowOff>
    </xdr:from>
    <xdr:ext cx="323850" cy="200025"/>
    <xdr:pic>
      <xdr:nvPicPr>
        <xdr:cNvPr id="0" name="image116.png"/>
        <xdr:cNvPicPr preferRelativeResize="0"/>
      </xdr:nvPicPr>
      <xdr:blipFill>
        <a:blip cstate="print" r:embed="rId103"/>
        <a:stretch>
          <a:fillRect/>
        </a:stretch>
      </xdr:blipFill>
      <xdr:spPr>
        <a:prstGeom prst="rect">
          <a:avLst/>
        </a:prstGeom>
        <a:noFill/>
      </xdr:spPr>
    </xdr:pic>
    <xdr:clientData fLocksWithSheet="0"/>
  </xdr:oneCellAnchor>
  <xdr:oneCellAnchor>
    <xdr:from>
      <xdr:col>3</xdr:col>
      <xdr:colOff>0</xdr:colOff>
      <xdr:row>49</xdr:row>
      <xdr:rowOff>0</xdr:rowOff>
    </xdr:from>
    <xdr:ext cx="276225" cy="200025"/>
    <xdr:pic>
      <xdr:nvPicPr>
        <xdr:cNvPr id="0" name="image125.png"/>
        <xdr:cNvPicPr preferRelativeResize="0"/>
      </xdr:nvPicPr>
      <xdr:blipFill>
        <a:blip cstate="print" r:embed="rId104"/>
        <a:stretch>
          <a:fillRect/>
        </a:stretch>
      </xdr:blipFill>
      <xdr:spPr>
        <a:prstGeom prst="rect">
          <a:avLst/>
        </a:prstGeom>
        <a:noFill/>
      </xdr:spPr>
    </xdr:pic>
    <xdr:clientData fLocksWithSheet="0"/>
  </xdr:oneCellAnchor>
  <xdr:oneCellAnchor>
    <xdr:from>
      <xdr:col>4</xdr:col>
      <xdr:colOff>0</xdr:colOff>
      <xdr:row>49</xdr:row>
      <xdr:rowOff>0</xdr:rowOff>
    </xdr:from>
    <xdr:ext cx="209550" cy="200025"/>
    <xdr:pic>
      <xdr:nvPicPr>
        <xdr:cNvPr id="0" name="image134.png"/>
        <xdr:cNvPicPr preferRelativeResize="0"/>
      </xdr:nvPicPr>
      <xdr:blipFill>
        <a:blip cstate="print" r:embed="rId105"/>
        <a:stretch>
          <a:fillRect/>
        </a:stretch>
      </xdr:blipFill>
      <xdr:spPr>
        <a:prstGeom prst="rect">
          <a:avLst/>
        </a:prstGeom>
        <a:noFill/>
      </xdr:spPr>
    </xdr:pic>
    <xdr:clientData fLocksWithSheet="0"/>
  </xdr:oneCellAnchor>
  <xdr:oneCellAnchor>
    <xdr:from>
      <xdr:col>8</xdr:col>
      <xdr:colOff>0</xdr:colOff>
      <xdr:row>49</xdr:row>
      <xdr:rowOff>0</xdr:rowOff>
    </xdr:from>
    <xdr:ext cx="180975" cy="200025"/>
    <xdr:pic>
      <xdr:nvPicPr>
        <xdr:cNvPr id="0" name="image131.png"/>
        <xdr:cNvPicPr preferRelativeResize="0"/>
      </xdr:nvPicPr>
      <xdr:blipFill>
        <a:blip cstate="print" r:embed="rId106"/>
        <a:stretch>
          <a:fillRect/>
        </a:stretch>
      </xdr:blipFill>
      <xdr:spPr>
        <a:prstGeom prst="rect">
          <a:avLst/>
        </a:prstGeom>
        <a:noFill/>
      </xdr:spPr>
    </xdr:pic>
    <xdr:clientData fLocksWithSheet="0"/>
  </xdr:oneCellAnchor>
  <xdr:oneCellAnchor>
    <xdr:from>
      <xdr:col>9</xdr:col>
      <xdr:colOff>0</xdr:colOff>
      <xdr:row>49</xdr:row>
      <xdr:rowOff>0</xdr:rowOff>
    </xdr:from>
    <xdr:ext cx="161925" cy="200025"/>
    <xdr:pic>
      <xdr:nvPicPr>
        <xdr:cNvPr id="0" name="image126.png"/>
        <xdr:cNvPicPr preferRelativeResize="0"/>
      </xdr:nvPicPr>
      <xdr:blipFill>
        <a:blip cstate="print" r:embed="rId107"/>
        <a:stretch>
          <a:fillRect/>
        </a:stretch>
      </xdr:blipFill>
      <xdr:spPr>
        <a:prstGeom prst="rect">
          <a:avLst/>
        </a:prstGeom>
        <a:noFill/>
      </xdr:spPr>
    </xdr:pic>
    <xdr:clientData fLocksWithSheet="0"/>
  </xdr:oneCellAnchor>
  <xdr:oneCellAnchor>
    <xdr:from>
      <xdr:col>4</xdr:col>
      <xdr:colOff>0</xdr:colOff>
      <xdr:row>50</xdr:row>
      <xdr:rowOff>0</xdr:rowOff>
    </xdr:from>
    <xdr:ext cx="123825" cy="200025"/>
    <xdr:pic>
      <xdr:nvPicPr>
        <xdr:cNvPr id="0" name="image123.png"/>
        <xdr:cNvPicPr preferRelativeResize="0"/>
      </xdr:nvPicPr>
      <xdr:blipFill>
        <a:blip cstate="print" r:embed="rId108"/>
        <a:stretch>
          <a:fillRect/>
        </a:stretch>
      </xdr:blipFill>
      <xdr:spPr>
        <a:prstGeom prst="rect">
          <a:avLst/>
        </a:prstGeom>
        <a:noFill/>
      </xdr:spPr>
    </xdr:pic>
    <xdr:clientData fLocksWithSheet="0"/>
  </xdr:oneCellAnchor>
  <xdr:oneCellAnchor>
    <xdr:from>
      <xdr:col>8</xdr:col>
      <xdr:colOff>0</xdr:colOff>
      <xdr:row>50</xdr:row>
      <xdr:rowOff>0</xdr:rowOff>
    </xdr:from>
    <xdr:ext cx="352425" cy="200025"/>
    <xdr:pic>
      <xdr:nvPicPr>
        <xdr:cNvPr id="0" name="image121.png"/>
        <xdr:cNvPicPr preferRelativeResize="0"/>
      </xdr:nvPicPr>
      <xdr:blipFill>
        <a:blip cstate="print" r:embed="rId109"/>
        <a:stretch>
          <a:fillRect/>
        </a:stretch>
      </xdr:blipFill>
      <xdr:spPr>
        <a:prstGeom prst="rect">
          <a:avLst/>
        </a:prstGeom>
        <a:noFill/>
      </xdr:spPr>
    </xdr:pic>
    <xdr:clientData fLocksWithSheet="0"/>
  </xdr:oneCellAnchor>
  <xdr:oneCellAnchor>
    <xdr:from>
      <xdr:col>9</xdr:col>
      <xdr:colOff>0</xdr:colOff>
      <xdr:row>50</xdr:row>
      <xdr:rowOff>0</xdr:rowOff>
    </xdr:from>
    <xdr:ext cx="266700" cy="200025"/>
    <xdr:pic>
      <xdr:nvPicPr>
        <xdr:cNvPr id="0" name="image129.png"/>
        <xdr:cNvPicPr preferRelativeResize="0"/>
      </xdr:nvPicPr>
      <xdr:blipFill>
        <a:blip cstate="print" r:embed="rId110"/>
        <a:stretch>
          <a:fillRect/>
        </a:stretch>
      </xdr:blipFill>
      <xdr:spPr>
        <a:prstGeom prst="rect">
          <a:avLst/>
        </a:prstGeom>
        <a:noFill/>
      </xdr:spPr>
    </xdr:pic>
    <xdr:clientData fLocksWithSheet="0"/>
  </xdr:oneCellAnchor>
  <xdr:oneCellAnchor>
    <xdr:from>
      <xdr:col>3</xdr:col>
      <xdr:colOff>0</xdr:colOff>
      <xdr:row>51</xdr:row>
      <xdr:rowOff>0</xdr:rowOff>
    </xdr:from>
    <xdr:ext cx="542925" cy="200025"/>
    <xdr:pic>
      <xdr:nvPicPr>
        <xdr:cNvPr id="0" name="image127.png"/>
        <xdr:cNvPicPr preferRelativeResize="0"/>
      </xdr:nvPicPr>
      <xdr:blipFill>
        <a:blip cstate="print" r:embed="rId111"/>
        <a:stretch>
          <a:fillRect/>
        </a:stretch>
      </xdr:blipFill>
      <xdr:spPr>
        <a:prstGeom prst="rect">
          <a:avLst/>
        </a:prstGeom>
        <a:noFill/>
      </xdr:spPr>
    </xdr:pic>
    <xdr:clientData fLocksWithSheet="0"/>
  </xdr:oneCellAnchor>
  <xdr:oneCellAnchor>
    <xdr:from>
      <xdr:col>4</xdr:col>
      <xdr:colOff>0</xdr:colOff>
      <xdr:row>51</xdr:row>
      <xdr:rowOff>0</xdr:rowOff>
    </xdr:from>
    <xdr:ext cx="457200" cy="200025"/>
    <xdr:pic>
      <xdr:nvPicPr>
        <xdr:cNvPr id="0" name="image119.png"/>
        <xdr:cNvPicPr preferRelativeResize="0"/>
      </xdr:nvPicPr>
      <xdr:blipFill>
        <a:blip cstate="print" r:embed="rId112"/>
        <a:stretch>
          <a:fillRect/>
        </a:stretch>
      </xdr:blipFill>
      <xdr:spPr>
        <a:prstGeom prst="rect">
          <a:avLst/>
        </a:prstGeom>
        <a:noFill/>
      </xdr:spPr>
    </xdr:pic>
    <xdr:clientData fLocksWithSheet="0"/>
  </xdr:oneCellAnchor>
  <xdr:oneCellAnchor>
    <xdr:from>
      <xdr:col>8</xdr:col>
      <xdr:colOff>0</xdr:colOff>
      <xdr:row>51</xdr:row>
      <xdr:rowOff>0</xdr:rowOff>
    </xdr:from>
    <xdr:ext cx="180975" cy="200025"/>
    <xdr:pic>
      <xdr:nvPicPr>
        <xdr:cNvPr id="0" name="image164.png"/>
        <xdr:cNvPicPr preferRelativeResize="0"/>
      </xdr:nvPicPr>
      <xdr:blipFill>
        <a:blip cstate="print" r:embed="rId113"/>
        <a:stretch>
          <a:fillRect/>
        </a:stretch>
      </xdr:blipFill>
      <xdr:spPr>
        <a:prstGeom prst="rect">
          <a:avLst/>
        </a:prstGeom>
        <a:noFill/>
      </xdr:spPr>
    </xdr:pic>
    <xdr:clientData fLocksWithSheet="0"/>
  </xdr:oneCellAnchor>
  <xdr:oneCellAnchor>
    <xdr:from>
      <xdr:col>9</xdr:col>
      <xdr:colOff>0</xdr:colOff>
      <xdr:row>51</xdr:row>
      <xdr:rowOff>0</xdr:rowOff>
    </xdr:from>
    <xdr:ext cx="276225" cy="200025"/>
    <xdr:pic>
      <xdr:nvPicPr>
        <xdr:cNvPr id="0" name="image128.png"/>
        <xdr:cNvPicPr preferRelativeResize="0"/>
      </xdr:nvPicPr>
      <xdr:blipFill>
        <a:blip cstate="print" r:embed="rId114"/>
        <a:stretch>
          <a:fillRect/>
        </a:stretch>
      </xdr:blipFill>
      <xdr:spPr>
        <a:prstGeom prst="rect">
          <a:avLst/>
        </a:prstGeom>
        <a:noFill/>
      </xdr:spPr>
    </xdr:pic>
    <xdr:clientData fLocksWithSheet="0"/>
  </xdr:oneCellAnchor>
  <xdr:oneCellAnchor>
    <xdr:from>
      <xdr:col>8</xdr:col>
      <xdr:colOff>0</xdr:colOff>
      <xdr:row>52</xdr:row>
      <xdr:rowOff>0</xdr:rowOff>
    </xdr:from>
    <xdr:ext cx="180975" cy="200025"/>
    <xdr:pic>
      <xdr:nvPicPr>
        <xdr:cNvPr id="0" name="image139.png"/>
        <xdr:cNvPicPr preferRelativeResize="0"/>
      </xdr:nvPicPr>
      <xdr:blipFill>
        <a:blip cstate="print" r:embed="rId115"/>
        <a:stretch>
          <a:fillRect/>
        </a:stretch>
      </xdr:blipFill>
      <xdr:spPr>
        <a:prstGeom prst="rect">
          <a:avLst/>
        </a:prstGeom>
        <a:noFill/>
      </xdr:spPr>
    </xdr:pic>
    <xdr:clientData fLocksWithSheet="0"/>
  </xdr:oneCellAnchor>
  <xdr:oneCellAnchor>
    <xdr:from>
      <xdr:col>9</xdr:col>
      <xdr:colOff>0</xdr:colOff>
      <xdr:row>52</xdr:row>
      <xdr:rowOff>0</xdr:rowOff>
    </xdr:from>
    <xdr:ext cx="228600" cy="200025"/>
    <xdr:pic>
      <xdr:nvPicPr>
        <xdr:cNvPr id="0" name="image150.png"/>
        <xdr:cNvPicPr preferRelativeResize="0"/>
      </xdr:nvPicPr>
      <xdr:blipFill>
        <a:blip cstate="print" r:embed="rId116"/>
        <a:stretch>
          <a:fillRect/>
        </a:stretch>
      </xdr:blipFill>
      <xdr:spPr>
        <a:prstGeom prst="rect">
          <a:avLst/>
        </a:prstGeom>
        <a:noFill/>
      </xdr:spPr>
    </xdr:pic>
    <xdr:clientData fLocksWithSheet="0"/>
  </xdr:oneCellAnchor>
  <xdr:oneCellAnchor>
    <xdr:from>
      <xdr:col>3</xdr:col>
      <xdr:colOff>0</xdr:colOff>
      <xdr:row>53</xdr:row>
      <xdr:rowOff>0</xdr:rowOff>
    </xdr:from>
    <xdr:ext cx="466725" cy="200025"/>
    <xdr:pic>
      <xdr:nvPicPr>
        <xdr:cNvPr id="0" name="image130.png"/>
        <xdr:cNvPicPr preferRelativeResize="0"/>
      </xdr:nvPicPr>
      <xdr:blipFill>
        <a:blip cstate="print" r:embed="rId117"/>
        <a:stretch>
          <a:fillRect/>
        </a:stretch>
      </xdr:blipFill>
      <xdr:spPr>
        <a:prstGeom prst="rect">
          <a:avLst/>
        </a:prstGeom>
        <a:noFill/>
      </xdr:spPr>
    </xdr:pic>
    <xdr:clientData fLocksWithSheet="0"/>
  </xdr:oneCellAnchor>
  <xdr:oneCellAnchor>
    <xdr:from>
      <xdr:col>4</xdr:col>
      <xdr:colOff>0</xdr:colOff>
      <xdr:row>53</xdr:row>
      <xdr:rowOff>0</xdr:rowOff>
    </xdr:from>
    <xdr:ext cx="390525" cy="200025"/>
    <xdr:pic>
      <xdr:nvPicPr>
        <xdr:cNvPr id="0" name="image142.png"/>
        <xdr:cNvPicPr preferRelativeResize="0"/>
      </xdr:nvPicPr>
      <xdr:blipFill>
        <a:blip cstate="print" r:embed="rId118"/>
        <a:stretch>
          <a:fillRect/>
        </a:stretch>
      </xdr:blipFill>
      <xdr:spPr>
        <a:prstGeom prst="rect">
          <a:avLst/>
        </a:prstGeom>
        <a:noFill/>
      </xdr:spPr>
    </xdr:pic>
    <xdr:clientData fLocksWithSheet="0"/>
  </xdr:oneCellAnchor>
  <xdr:oneCellAnchor>
    <xdr:from>
      <xdr:col>8</xdr:col>
      <xdr:colOff>0</xdr:colOff>
      <xdr:row>53</xdr:row>
      <xdr:rowOff>0</xdr:rowOff>
    </xdr:from>
    <xdr:ext cx="190500" cy="200025"/>
    <xdr:pic>
      <xdr:nvPicPr>
        <xdr:cNvPr id="0" name="image138.png"/>
        <xdr:cNvPicPr preferRelativeResize="0"/>
      </xdr:nvPicPr>
      <xdr:blipFill>
        <a:blip cstate="print" r:embed="rId119"/>
        <a:stretch>
          <a:fillRect/>
        </a:stretch>
      </xdr:blipFill>
      <xdr:spPr>
        <a:prstGeom prst="rect">
          <a:avLst/>
        </a:prstGeom>
        <a:noFill/>
      </xdr:spPr>
    </xdr:pic>
    <xdr:clientData fLocksWithSheet="0"/>
  </xdr:oneCellAnchor>
  <xdr:oneCellAnchor>
    <xdr:from>
      <xdr:col>9</xdr:col>
      <xdr:colOff>0</xdr:colOff>
      <xdr:row>53</xdr:row>
      <xdr:rowOff>0</xdr:rowOff>
    </xdr:from>
    <xdr:ext cx="190500" cy="200025"/>
    <xdr:pic>
      <xdr:nvPicPr>
        <xdr:cNvPr id="0" name="image145.png"/>
        <xdr:cNvPicPr preferRelativeResize="0"/>
      </xdr:nvPicPr>
      <xdr:blipFill>
        <a:blip cstate="print" r:embed="rId120"/>
        <a:stretch>
          <a:fillRect/>
        </a:stretch>
      </xdr:blipFill>
      <xdr:spPr>
        <a:prstGeom prst="rect">
          <a:avLst/>
        </a:prstGeom>
        <a:noFill/>
      </xdr:spPr>
    </xdr:pic>
    <xdr:clientData fLocksWithSheet="0"/>
  </xdr:oneCellAnchor>
  <xdr:oneCellAnchor>
    <xdr:from>
      <xdr:col>11</xdr:col>
      <xdr:colOff>0</xdr:colOff>
      <xdr:row>203</xdr:row>
      <xdr:rowOff>0</xdr:rowOff>
    </xdr:from>
    <xdr:ext cx="142875" cy="200025"/>
    <xdr:pic>
      <xdr:nvPicPr>
        <xdr:cNvPr id="0" name="image147.png"/>
        <xdr:cNvPicPr preferRelativeResize="0"/>
      </xdr:nvPicPr>
      <xdr:blipFill>
        <a:blip cstate="print" r:embed="rId12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1</xdr:row>
      <xdr:rowOff>0</xdr:rowOff>
    </xdr:from>
    <xdr:ext cx="161925" cy="200025"/>
    <xdr:pic>
      <xdr:nvPicPr>
        <xdr:cNvPr id="0" name="image13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1</xdr:row>
      <xdr:rowOff>0</xdr:rowOff>
    </xdr:from>
    <xdr:ext cx="190500" cy="200025"/>
    <xdr:pic>
      <xdr:nvPicPr>
        <xdr:cNvPr id="0" name="image137.png"/>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0</xdr:colOff>
      <xdr:row>2</xdr:row>
      <xdr:rowOff>0</xdr:rowOff>
    </xdr:from>
    <xdr:ext cx="171450" cy="200025"/>
    <xdr:pic>
      <xdr:nvPicPr>
        <xdr:cNvPr id="0" name="image44.png"/>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0</xdr:colOff>
      <xdr:row>2</xdr:row>
      <xdr:rowOff>0</xdr:rowOff>
    </xdr:from>
    <xdr:ext cx="171450" cy="200025"/>
    <xdr:pic>
      <xdr:nvPicPr>
        <xdr:cNvPr id="0" name="image140.png"/>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3</xdr:row>
      <xdr:rowOff>0</xdr:rowOff>
    </xdr:from>
    <xdr:ext cx="114300" cy="200025"/>
    <xdr:pic>
      <xdr:nvPicPr>
        <xdr:cNvPr id="0" name="image144.png"/>
        <xdr:cNvPicPr preferRelativeResize="0"/>
      </xdr:nvPicPr>
      <xdr:blipFill>
        <a:blip cstate="print" r:embed="rId5"/>
        <a:stretch>
          <a:fillRect/>
        </a:stretch>
      </xdr:blipFill>
      <xdr:spPr>
        <a:prstGeom prst="rect">
          <a:avLst/>
        </a:prstGeom>
        <a:noFill/>
      </xdr:spPr>
    </xdr:pic>
    <xdr:clientData fLocksWithSheet="0"/>
  </xdr:oneCellAnchor>
  <xdr:oneCellAnchor>
    <xdr:from>
      <xdr:col>10</xdr:col>
      <xdr:colOff>0</xdr:colOff>
      <xdr:row>3</xdr:row>
      <xdr:rowOff>0</xdr:rowOff>
    </xdr:from>
    <xdr:ext cx="171450" cy="200025"/>
    <xdr:pic>
      <xdr:nvPicPr>
        <xdr:cNvPr id="0" name="image143.png"/>
        <xdr:cNvPicPr preferRelativeResize="0"/>
      </xdr:nvPicPr>
      <xdr:blipFill>
        <a:blip cstate="print" r:embed="rId6"/>
        <a:stretch>
          <a:fillRect/>
        </a:stretch>
      </xdr:blipFill>
      <xdr:spPr>
        <a:prstGeom prst="rect">
          <a:avLst/>
        </a:prstGeom>
        <a:noFill/>
      </xdr:spPr>
    </xdr:pic>
    <xdr:clientData fLocksWithSheet="0"/>
  </xdr:oneCellAnchor>
  <xdr:oneCellAnchor>
    <xdr:from>
      <xdr:col>10</xdr:col>
      <xdr:colOff>0</xdr:colOff>
      <xdr:row>4</xdr:row>
      <xdr:rowOff>0</xdr:rowOff>
    </xdr:from>
    <xdr:ext cx="180975" cy="200025"/>
    <xdr:pic>
      <xdr:nvPicPr>
        <xdr:cNvPr id="0" name="image141.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5</xdr:row>
      <xdr:rowOff>0</xdr:rowOff>
    </xdr:from>
    <xdr:ext cx="133350" cy="190500"/>
    <xdr:pic>
      <xdr:nvPicPr>
        <xdr:cNvPr id="0" name="image161.png"/>
        <xdr:cNvPicPr preferRelativeResize="0"/>
      </xdr:nvPicPr>
      <xdr:blipFill>
        <a:blip cstate="print" r:embed="rId8"/>
        <a:stretch>
          <a:fillRect/>
        </a:stretch>
      </xdr:blipFill>
      <xdr:spPr>
        <a:prstGeom prst="rect">
          <a:avLst/>
        </a:prstGeom>
        <a:noFill/>
      </xdr:spPr>
    </xdr:pic>
    <xdr:clientData fLocksWithSheet="0"/>
  </xdr:oneCellAnchor>
  <xdr:oneCellAnchor>
    <xdr:from>
      <xdr:col>10</xdr:col>
      <xdr:colOff>0</xdr:colOff>
      <xdr:row>5</xdr:row>
      <xdr:rowOff>0</xdr:rowOff>
    </xdr:from>
    <xdr:ext cx="133350" cy="200025"/>
    <xdr:pic>
      <xdr:nvPicPr>
        <xdr:cNvPr id="0" name="image153.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6</xdr:row>
      <xdr:rowOff>0</xdr:rowOff>
    </xdr:from>
    <xdr:ext cx="457200" cy="200025"/>
    <xdr:pic>
      <xdr:nvPicPr>
        <xdr:cNvPr id="0" name="image151.png"/>
        <xdr:cNvPicPr preferRelativeResize="0"/>
      </xdr:nvPicPr>
      <xdr:blipFill>
        <a:blip cstate="print" r:embed="rId10"/>
        <a:stretch>
          <a:fillRect/>
        </a:stretch>
      </xdr:blipFill>
      <xdr:spPr>
        <a:prstGeom prst="rect">
          <a:avLst/>
        </a:prstGeom>
        <a:noFill/>
      </xdr:spPr>
    </xdr:pic>
    <xdr:clientData fLocksWithSheet="0"/>
  </xdr:oneCellAnchor>
  <xdr:oneCellAnchor>
    <xdr:from>
      <xdr:col>9</xdr:col>
      <xdr:colOff>0</xdr:colOff>
      <xdr:row>6</xdr:row>
      <xdr:rowOff>0</xdr:rowOff>
    </xdr:from>
    <xdr:ext cx="228600" cy="200025"/>
    <xdr:pic>
      <xdr:nvPicPr>
        <xdr:cNvPr id="0" name="image155.png"/>
        <xdr:cNvPicPr preferRelativeResize="0"/>
      </xdr:nvPicPr>
      <xdr:blipFill>
        <a:blip cstate="print" r:embed="rId11"/>
        <a:stretch>
          <a:fillRect/>
        </a:stretch>
      </xdr:blipFill>
      <xdr:spPr>
        <a:prstGeom prst="rect">
          <a:avLst/>
        </a:prstGeom>
        <a:noFill/>
      </xdr:spPr>
    </xdr:pic>
    <xdr:clientData fLocksWithSheet="0"/>
  </xdr:oneCellAnchor>
  <xdr:oneCellAnchor>
    <xdr:from>
      <xdr:col>10</xdr:col>
      <xdr:colOff>0</xdr:colOff>
      <xdr:row>6</xdr:row>
      <xdr:rowOff>0</xdr:rowOff>
    </xdr:from>
    <xdr:ext cx="209550" cy="200025"/>
    <xdr:pic>
      <xdr:nvPicPr>
        <xdr:cNvPr id="0" name="image152.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7</xdr:row>
      <xdr:rowOff>0</xdr:rowOff>
    </xdr:from>
    <xdr:ext cx="219075" cy="200025"/>
    <xdr:pic>
      <xdr:nvPicPr>
        <xdr:cNvPr id="0" name="image172.png"/>
        <xdr:cNvPicPr preferRelativeResize="0"/>
      </xdr:nvPicPr>
      <xdr:blipFill>
        <a:blip cstate="print" r:embed="rId13"/>
        <a:stretch>
          <a:fillRect/>
        </a:stretch>
      </xdr:blipFill>
      <xdr:spPr>
        <a:prstGeom prst="rect">
          <a:avLst/>
        </a:prstGeom>
        <a:noFill/>
      </xdr:spPr>
    </xdr:pic>
    <xdr:clientData fLocksWithSheet="0"/>
  </xdr:oneCellAnchor>
  <xdr:oneCellAnchor>
    <xdr:from>
      <xdr:col>9</xdr:col>
      <xdr:colOff>0</xdr:colOff>
      <xdr:row>7</xdr:row>
      <xdr:rowOff>0</xdr:rowOff>
    </xdr:from>
    <xdr:ext cx="114300" cy="200025"/>
    <xdr:pic>
      <xdr:nvPicPr>
        <xdr:cNvPr id="0" name="image163.png"/>
        <xdr:cNvPicPr preferRelativeResize="0"/>
      </xdr:nvPicPr>
      <xdr:blipFill>
        <a:blip cstate="print" r:embed="rId14"/>
        <a:stretch>
          <a:fillRect/>
        </a:stretch>
      </xdr:blipFill>
      <xdr:spPr>
        <a:prstGeom prst="rect">
          <a:avLst/>
        </a:prstGeom>
        <a:noFill/>
      </xdr:spPr>
    </xdr:pic>
    <xdr:clientData fLocksWithSheet="0"/>
  </xdr:oneCellAnchor>
  <xdr:oneCellAnchor>
    <xdr:from>
      <xdr:col>10</xdr:col>
      <xdr:colOff>0</xdr:colOff>
      <xdr:row>7</xdr:row>
      <xdr:rowOff>0</xdr:rowOff>
    </xdr:from>
    <xdr:ext cx="200025" cy="200025"/>
    <xdr:pic>
      <xdr:nvPicPr>
        <xdr:cNvPr id="0" name="image149.pn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0</xdr:colOff>
      <xdr:row>8</xdr:row>
      <xdr:rowOff>0</xdr:rowOff>
    </xdr:from>
    <xdr:ext cx="95250" cy="200025"/>
    <xdr:pic>
      <xdr:nvPicPr>
        <xdr:cNvPr id="0" name="image148.png"/>
        <xdr:cNvPicPr preferRelativeResize="0"/>
      </xdr:nvPicPr>
      <xdr:blipFill>
        <a:blip cstate="print" r:embed="rId16"/>
        <a:stretch>
          <a:fillRect/>
        </a:stretch>
      </xdr:blipFill>
      <xdr:spPr>
        <a:prstGeom prst="rect">
          <a:avLst/>
        </a:prstGeom>
        <a:noFill/>
      </xdr:spPr>
    </xdr:pic>
    <xdr:clientData fLocksWithSheet="0"/>
  </xdr:oneCellAnchor>
  <xdr:oneCellAnchor>
    <xdr:from>
      <xdr:col>9</xdr:col>
      <xdr:colOff>0</xdr:colOff>
      <xdr:row>8</xdr:row>
      <xdr:rowOff>0</xdr:rowOff>
    </xdr:from>
    <xdr:ext cx="342900" cy="200025"/>
    <xdr:pic>
      <xdr:nvPicPr>
        <xdr:cNvPr id="0" name="image15.png"/>
        <xdr:cNvPicPr preferRelativeResize="0"/>
      </xdr:nvPicPr>
      <xdr:blipFill>
        <a:blip cstate="print" r:embed="rId17"/>
        <a:stretch>
          <a:fillRect/>
        </a:stretch>
      </xdr:blipFill>
      <xdr:spPr>
        <a:prstGeom prst="rect">
          <a:avLst/>
        </a:prstGeom>
        <a:noFill/>
      </xdr:spPr>
    </xdr:pic>
    <xdr:clientData fLocksWithSheet="0"/>
  </xdr:oneCellAnchor>
  <xdr:oneCellAnchor>
    <xdr:from>
      <xdr:col>10</xdr:col>
      <xdr:colOff>0</xdr:colOff>
      <xdr:row>8</xdr:row>
      <xdr:rowOff>0</xdr:rowOff>
    </xdr:from>
    <xdr:ext cx="161925" cy="200025"/>
    <xdr:pic>
      <xdr:nvPicPr>
        <xdr:cNvPr id="0" name="image154.png"/>
        <xdr:cNvPicPr preferRelativeResize="0"/>
      </xdr:nvPicPr>
      <xdr:blipFill>
        <a:blip cstate="print" r:embed="rId18"/>
        <a:stretch>
          <a:fillRect/>
        </a:stretch>
      </xdr:blipFill>
      <xdr:spPr>
        <a:prstGeom prst="rect">
          <a:avLst/>
        </a:prstGeom>
        <a:noFill/>
      </xdr:spPr>
    </xdr:pic>
    <xdr:clientData fLocksWithSheet="0"/>
  </xdr:oneCellAnchor>
  <xdr:oneCellAnchor>
    <xdr:from>
      <xdr:col>9</xdr:col>
      <xdr:colOff>0</xdr:colOff>
      <xdr:row>9</xdr:row>
      <xdr:rowOff>0</xdr:rowOff>
    </xdr:from>
    <xdr:ext cx="390525" cy="200025"/>
    <xdr:pic>
      <xdr:nvPicPr>
        <xdr:cNvPr id="0" name="image32.png"/>
        <xdr:cNvPicPr preferRelativeResize="0"/>
      </xdr:nvPicPr>
      <xdr:blipFill>
        <a:blip cstate="print" r:embed="rId19"/>
        <a:stretch>
          <a:fillRect/>
        </a:stretch>
      </xdr:blipFill>
      <xdr:spPr>
        <a:prstGeom prst="rect">
          <a:avLst/>
        </a:prstGeom>
        <a:noFill/>
      </xdr:spPr>
    </xdr:pic>
    <xdr:clientData fLocksWithSheet="0"/>
  </xdr:oneCellAnchor>
  <xdr:oneCellAnchor>
    <xdr:from>
      <xdr:col>10</xdr:col>
      <xdr:colOff>0</xdr:colOff>
      <xdr:row>9</xdr:row>
      <xdr:rowOff>0</xdr:rowOff>
    </xdr:from>
    <xdr:ext cx="171450" cy="200025"/>
    <xdr:pic>
      <xdr:nvPicPr>
        <xdr:cNvPr id="0" name="image146.png"/>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0</xdr:colOff>
      <xdr:row>10</xdr:row>
      <xdr:rowOff>0</xdr:rowOff>
    </xdr:from>
    <xdr:ext cx="76200" cy="200025"/>
    <xdr:pic>
      <xdr:nvPicPr>
        <xdr:cNvPr id="0" name="image158.png"/>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0</xdr:colOff>
      <xdr:row>10</xdr:row>
      <xdr:rowOff>0</xdr:rowOff>
    </xdr:from>
    <xdr:ext cx="514350" cy="200025"/>
    <xdr:pic>
      <xdr:nvPicPr>
        <xdr:cNvPr id="0" name="image166.png"/>
        <xdr:cNvPicPr preferRelativeResize="0"/>
      </xdr:nvPicPr>
      <xdr:blipFill>
        <a:blip cstate="print" r:embed="rId22"/>
        <a:stretch>
          <a:fillRect/>
        </a:stretch>
      </xdr:blipFill>
      <xdr:spPr>
        <a:prstGeom prst="rect">
          <a:avLst/>
        </a:prstGeom>
        <a:noFill/>
      </xdr:spPr>
    </xdr:pic>
    <xdr:clientData fLocksWithSheet="0"/>
  </xdr:oneCellAnchor>
  <xdr:oneCellAnchor>
    <xdr:from>
      <xdr:col>10</xdr:col>
      <xdr:colOff>0</xdr:colOff>
      <xdr:row>10</xdr:row>
      <xdr:rowOff>0</xdr:rowOff>
    </xdr:from>
    <xdr:ext cx="171450" cy="200025"/>
    <xdr:pic>
      <xdr:nvPicPr>
        <xdr:cNvPr id="0" name="image173.png"/>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0</xdr:colOff>
      <xdr:row>11</xdr:row>
      <xdr:rowOff>0</xdr:rowOff>
    </xdr:from>
    <xdr:ext cx="190500" cy="200025"/>
    <xdr:pic>
      <xdr:nvPicPr>
        <xdr:cNvPr id="0" name="image160.png"/>
        <xdr:cNvPicPr preferRelativeResize="0"/>
      </xdr:nvPicPr>
      <xdr:blipFill>
        <a:blip cstate="print" r:embed="rId24"/>
        <a:stretch>
          <a:fillRect/>
        </a:stretch>
      </xdr:blipFill>
      <xdr:spPr>
        <a:prstGeom prst="rect">
          <a:avLst/>
        </a:prstGeom>
        <a:noFill/>
      </xdr:spPr>
    </xdr:pic>
    <xdr:clientData fLocksWithSheet="0"/>
  </xdr:oneCellAnchor>
  <xdr:oneCellAnchor>
    <xdr:from>
      <xdr:col>10</xdr:col>
      <xdr:colOff>0</xdr:colOff>
      <xdr:row>11</xdr:row>
      <xdr:rowOff>0</xdr:rowOff>
    </xdr:from>
    <xdr:ext cx="114300" cy="200025"/>
    <xdr:pic>
      <xdr:nvPicPr>
        <xdr:cNvPr id="0" name="image156.png"/>
        <xdr:cNvPicPr preferRelativeResize="0"/>
      </xdr:nvPicPr>
      <xdr:blipFill>
        <a:blip cstate="print" r:embed="rId25"/>
        <a:stretch>
          <a:fillRect/>
        </a:stretch>
      </xdr:blipFill>
      <xdr:spPr>
        <a:prstGeom prst="rect">
          <a:avLst/>
        </a:prstGeom>
        <a:noFill/>
      </xdr:spPr>
    </xdr:pic>
    <xdr:clientData fLocksWithSheet="0"/>
  </xdr:oneCellAnchor>
  <xdr:oneCellAnchor>
    <xdr:from>
      <xdr:col>9</xdr:col>
      <xdr:colOff>0</xdr:colOff>
      <xdr:row>12</xdr:row>
      <xdr:rowOff>0</xdr:rowOff>
    </xdr:from>
    <xdr:ext cx="152400" cy="200025"/>
    <xdr:pic>
      <xdr:nvPicPr>
        <xdr:cNvPr id="0" name="image34.png"/>
        <xdr:cNvPicPr preferRelativeResize="0"/>
      </xdr:nvPicPr>
      <xdr:blipFill>
        <a:blip cstate="print" r:embed="rId26"/>
        <a:stretch>
          <a:fillRect/>
        </a:stretch>
      </xdr:blipFill>
      <xdr:spPr>
        <a:prstGeom prst="rect">
          <a:avLst/>
        </a:prstGeom>
        <a:noFill/>
      </xdr:spPr>
    </xdr:pic>
    <xdr:clientData fLocksWithSheet="0"/>
  </xdr:oneCellAnchor>
  <xdr:oneCellAnchor>
    <xdr:from>
      <xdr:col>10</xdr:col>
      <xdr:colOff>0</xdr:colOff>
      <xdr:row>12</xdr:row>
      <xdr:rowOff>0</xdr:rowOff>
    </xdr:from>
    <xdr:ext cx="152400" cy="200025"/>
    <xdr:pic>
      <xdr:nvPicPr>
        <xdr:cNvPr id="0" name="image178.png"/>
        <xdr:cNvPicPr preferRelativeResize="0"/>
      </xdr:nvPicPr>
      <xdr:blipFill>
        <a:blip cstate="print" r:embed="rId27"/>
        <a:stretch>
          <a:fillRect/>
        </a:stretch>
      </xdr:blipFill>
      <xdr:spPr>
        <a:prstGeom prst="rect">
          <a:avLst/>
        </a:prstGeom>
        <a:noFill/>
      </xdr:spPr>
    </xdr:pic>
    <xdr:clientData fLocksWithSheet="0"/>
  </xdr:oneCellAnchor>
  <xdr:oneCellAnchor>
    <xdr:from>
      <xdr:col>9</xdr:col>
      <xdr:colOff>0</xdr:colOff>
      <xdr:row>13</xdr:row>
      <xdr:rowOff>0</xdr:rowOff>
    </xdr:from>
    <xdr:ext cx="85725" cy="200025"/>
    <xdr:pic>
      <xdr:nvPicPr>
        <xdr:cNvPr id="0" name="image157.png"/>
        <xdr:cNvPicPr preferRelativeResize="0"/>
      </xdr:nvPicPr>
      <xdr:blipFill>
        <a:blip cstate="print" r:embed="rId28"/>
        <a:stretch>
          <a:fillRect/>
        </a:stretch>
      </xdr:blipFill>
      <xdr:spPr>
        <a:prstGeom prst="rect">
          <a:avLst/>
        </a:prstGeom>
        <a:noFill/>
      </xdr:spPr>
    </xdr:pic>
    <xdr:clientData fLocksWithSheet="0"/>
  </xdr:oneCellAnchor>
  <xdr:oneCellAnchor>
    <xdr:from>
      <xdr:col>10</xdr:col>
      <xdr:colOff>0</xdr:colOff>
      <xdr:row>13</xdr:row>
      <xdr:rowOff>0</xdr:rowOff>
    </xdr:from>
    <xdr:ext cx="142875" cy="200025"/>
    <xdr:pic>
      <xdr:nvPicPr>
        <xdr:cNvPr id="0" name="image176.png"/>
        <xdr:cNvPicPr preferRelativeResize="0"/>
      </xdr:nvPicPr>
      <xdr:blipFill>
        <a:blip cstate="print" r:embed="rId29"/>
        <a:stretch>
          <a:fillRect/>
        </a:stretch>
      </xdr:blipFill>
      <xdr:spPr>
        <a:prstGeom prst="rect">
          <a:avLst/>
        </a:prstGeom>
        <a:noFill/>
      </xdr:spPr>
    </xdr:pic>
    <xdr:clientData fLocksWithSheet="0"/>
  </xdr:oneCellAnchor>
  <xdr:oneCellAnchor>
    <xdr:from>
      <xdr:col>3</xdr:col>
      <xdr:colOff>0</xdr:colOff>
      <xdr:row>14</xdr:row>
      <xdr:rowOff>0</xdr:rowOff>
    </xdr:from>
    <xdr:ext cx="190500" cy="200025"/>
    <xdr:pic>
      <xdr:nvPicPr>
        <xdr:cNvPr id="0" name="image174.png"/>
        <xdr:cNvPicPr preferRelativeResize="0"/>
      </xdr:nvPicPr>
      <xdr:blipFill>
        <a:blip cstate="print" r:embed="rId30"/>
        <a:stretch>
          <a:fillRect/>
        </a:stretch>
      </xdr:blipFill>
      <xdr:spPr>
        <a:prstGeom prst="rect">
          <a:avLst/>
        </a:prstGeom>
        <a:noFill/>
      </xdr:spPr>
    </xdr:pic>
    <xdr:clientData fLocksWithSheet="0"/>
  </xdr:oneCellAnchor>
  <xdr:oneCellAnchor>
    <xdr:from>
      <xdr:col>10</xdr:col>
      <xdr:colOff>0</xdr:colOff>
      <xdr:row>14</xdr:row>
      <xdr:rowOff>0</xdr:rowOff>
    </xdr:from>
    <xdr:ext cx="161925" cy="200025"/>
    <xdr:pic>
      <xdr:nvPicPr>
        <xdr:cNvPr id="0" name="image159.png"/>
        <xdr:cNvPicPr preferRelativeResize="0"/>
      </xdr:nvPicPr>
      <xdr:blipFill>
        <a:blip cstate="print" r:embed="rId31"/>
        <a:stretch>
          <a:fillRect/>
        </a:stretch>
      </xdr:blipFill>
      <xdr:spPr>
        <a:prstGeom prst="rect">
          <a:avLst/>
        </a:prstGeom>
        <a:noFill/>
      </xdr:spPr>
    </xdr:pic>
    <xdr:clientData fLocksWithSheet="0"/>
  </xdr:oneCellAnchor>
  <xdr:oneCellAnchor>
    <xdr:from>
      <xdr:col>3</xdr:col>
      <xdr:colOff>0</xdr:colOff>
      <xdr:row>15</xdr:row>
      <xdr:rowOff>0</xdr:rowOff>
    </xdr:from>
    <xdr:ext cx="57150" cy="200025"/>
    <xdr:pic>
      <xdr:nvPicPr>
        <xdr:cNvPr id="0" name="image167.png"/>
        <xdr:cNvPicPr preferRelativeResize="0"/>
      </xdr:nvPicPr>
      <xdr:blipFill>
        <a:blip cstate="print" r:embed="rId32"/>
        <a:stretch>
          <a:fillRect/>
        </a:stretch>
      </xdr:blipFill>
      <xdr:spPr>
        <a:prstGeom prst="rect">
          <a:avLst/>
        </a:prstGeom>
        <a:noFill/>
      </xdr:spPr>
    </xdr:pic>
    <xdr:clientData fLocksWithSheet="0"/>
  </xdr:oneCellAnchor>
  <xdr:oneCellAnchor>
    <xdr:from>
      <xdr:col>4</xdr:col>
      <xdr:colOff>0</xdr:colOff>
      <xdr:row>15</xdr:row>
      <xdr:rowOff>0</xdr:rowOff>
    </xdr:from>
    <xdr:ext cx="219075" cy="200025"/>
    <xdr:pic>
      <xdr:nvPicPr>
        <xdr:cNvPr id="0" name="image169.png"/>
        <xdr:cNvPicPr preferRelativeResize="0"/>
      </xdr:nvPicPr>
      <xdr:blipFill>
        <a:blip cstate="print" r:embed="rId33"/>
        <a:stretch>
          <a:fillRect/>
        </a:stretch>
      </xdr:blipFill>
      <xdr:spPr>
        <a:prstGeom prst="rect">
          <a:avLst/>
        </a:prstGeom>
        <a:noFill/>
      </xdr:spPr>
    </xdr:pic>
    <xdr:clientData fLocksWithSheet="0"/>
  </xdr:oneCellAnchor>
  <xdr:oneCellAnchor>
    <xdr:from>
      <xdr:col>10</xdr:col>
      <xdr:colOff>0</xdr:colOff>
      <xdr:row>15</xdr:row>
      <xdr:rowOff>0</xdr:rowOff>
    </xdr:from>
    <xdr:ext cx="152400" cy="200025"/>
    <xdr:pic>
      <xdr:nvPicPr>
        <xdr:cNvPr id="0" name="image183.png"/>
        <xdr:cNvPicPr preferRelativeResize="0"/>
      </xdr:nvPicPr>
      <xdr:blipFill>
        <a:blip cstate="print" r:embed="rId34"/>
        <a:stretch>
          <a:fillRect/>
        </a:stretch>
      </xdr:blipFill>
      <xdr:spPr>
        <a:prstGeom prst="rect">
          <a:avLst/>
        </a:prstGeom>
        <a:noFill/>
      </xdr:spPr>
    </xdr:pic>
    <xdr:clientData fLocksWithSheet="0"/>
  </xdr:oneCellAnchor>
  <xdr:oneCellAnchor>
    <xdr:from>
      <xdr:col>4</xdr:col>
      <xdr:colOff>0</xdr:colOff>
      <xdr:row>16</xdr:row>
      <xdr:rowOff>0</xdr:rowOff>
    </xdr:from>
    <xdr:ext cx="133350" cy="200025"/>
    <xdr:pic>
      <xdr:nvPicPr>
        <xdr:cNvPr id="0" name="image168.png"/>
        <xdr:cNvPicPr preferRelativeResize="0"/>
      </xdr:nvPicPr>
      <xdr:blipFill>
        <a:blip cstate="print" r:embed="rId35"/>
        <a:stretch>
          <a:fillRect/>
        </a:stretch>
      </xdr:blipFill>
      <xdr:spPr>
        <a:prstGeom prst="rect">
          <a:avLst/>
        </a:prstGeom>
        <a:noFill/>
      </xdr:spPr>
    </xdr:pic>
    <xdr:clientData fLocksWithSheet="0"/>
  </xdr:oneCellAnchor>
  <xdr:oneCellAnchor>
    <xdr:from>
      <xdr:col>9</xdr:col>
      <xdr:colOff>0</xdr:colOff>
      <xdr:row>16</xdr:row>
      <xdr:rowOff>0</xdr:rowOff>
    </xdr:from>
    <xdr:ext cx="95250" cy="200025"/>
    <xdr:pic>
      <xdr:nvPicPr>
        <xdr:cNvPr id="0" name="image1.png"/>
        <xdr:cNvPicPr preferRelativeResize="0"/>
      </xdr:nvPicPr>
      <xdr:blipFill>
        <a:blip cstate="print" r:embed="rId36"/>
        <a:stretch>
          <a:fillRect/>
        </a:stretch>
      </xdr:blipFill>
      <xdr:spPr>
        <a:prstGeom prst="rect">
          <a:avLst/>
        </a:prstGeom>
        <a:noFill/>
      </xdr:spPr>
    </xdr:pic>
    <xdr:clientData fLocksWithSheet="0"/>
  </xdr:oneCellAnchor>
  <xdr:oneCellAnchor>
    <xdr:from>
      <xdr:col>10</xdr:col>
      <xdr:colOff>0</xdr:colOff>
      <xdr:row>16</xdr:row>
      <xdr:rowOff>0</xdr:rowOff>
    </xdr:from>
    <xdr:ext cx="142875" cy="200025"/>
    <xdr:pic>
      <xdr:nvPicPr>
        <xdr:cNvPr id="0" name="image177.png"/>
        <xdr:cNvPicPr preferRelativeResize="0"/>
      </xdr:nvPicPr>
      <xdr:blipFill>
        <a:blip cstate="print" r:embed="rId37"/>
        <a:stretch>
          <a:fillRect/>
        </a:stretch>
      </xdr:blipFill>
      <xdr:spPr>
        <a:prstGeom prst="rect">
          <a:avLst/>
        </a:prstGeom>
        <a:noFill/>
      </xdr:spPr>
    </xdr:pic>
    <xdr:clientData fLocksWithSheet="0"/>
  </xdr:oneCellAnchor>
  <xdr:oneCellAnchor>
    <xdr:from>
      <xdr:col>10</xdr:col>
      <xdr:colOff>0</xdr:colOff>
      <xdr:row>17</xdr:row>
      <xdr:rowOff>0</xdr:rowOff>
    </xdr:from>
    <xdr:ext cx="171450" cy="200025"/>
    <xdr:pic>
      <xdr:nvPicPr>
        <xdr:cNvPr id="0" name="image175.png"/>
        <xdr:cNvPicPr preferRelativeResize="0"/>
      </xdr:nvPicPr>
      <xdr:blipFill>
        <a:blip cstate="print" r:embed="rId38"/>
        <a:stretch>
          <a:fillRect/>
        </a:stretch>
      </xdr:blipFill>
      <xdr:spPr>
        <a:prstGeom prst="rect">
          <a:avLst/>
        </a:prstGeom>
        <a:noFill/>
      </xdr:spPr>
    </xdr:pic>
    <xdr:clientData fLocksWithSheet="0"/>
  </xdr:oneCellAnchor>
  <xdr:oneCellAnchor>
    <xdr:from>
      <xdr:col>4</xdr:col>
      <xdr:colOff>0</xdr:colOff>
      <xdr:row>18</xdr:row>
      <xdr:rowOff>0</xdr:rowOff>
    </xdr:from>
    <xdr:ext cx="361950" cy="200025"/>
    <xdr:pic>
      <xdr:nvPicPr>
        <xdr:cNvPr id="0" name="image171.png"/>
        <xdr:cNvPicPr preferRelativeResize="0"/>
      </xdr:nvPicPr>
      <xdr:blipFill>
        <a:blip cstate="print" r:embed="rId39"/>
        <a:stretch>
          <a:fillRect/>
        </a:stretch>
      </xdr:blipFill>
      <xdr:spPr>
        <a:prstGeom prst="rect">
          <a:avLst/>
        </a:prstGeom>
        <a:noFill/>
      </xdr:spPr>
    </xdr:pic>
    <xdr:clientData fLocksWithSheet="0"/>
  </xdr:oneCellAnchor>
  <xdr:oneCellAnchor>
    <xdr:from>
      <xdr:col>10</xdr:col>
      <xdr:colOff>0</xdr:colOff>
      <xdr:row>18</xdr:row>
      <xdr:rowOff>0</xdr:rowOff>
    </xdr:from>
    <xdr:ext cx="180975" cy="190500"/>
    <xdr:pic>
      <xdr:nvPicPr>
        <xdr:cNvPr id="0" name="image170.png"/>
        <xdr:cNvPicPr preferRelativeResize="0"/>
      </xdr:nvPicPr>
      <xdr:blipFill>
        <a:blip cstate="print" r:embed="rId40"/>
        <a:stretch>
          <a:fillRect/>
        </a:stretch>
      </xdr:blipFill>
      <xdr:spPr>
        <a:prstGeom prst="rect">
          <a:avLst/>
        </a:prstGeom>
        <a:noFill/>
      </xdr:spPr>
    </xdr:pic>
    <xdr:clientData fLocksWithSheet="0"/>
  </xdr:oneCellAnchor>
  <xdr:oneCellAnchor>
    <xdr:from>
      <xdr:col>4</xdr:col>
      <xdr:colOff>0</xdr:colOff>
      <xdr:row>19</xdr:row>
      <xdr:rowOff>0</xdr:rowOff>
    </xdr:from>
    <xdr:ext cx="285750" cy="200025"/>
    <xdr:pic>
      <xdr:nvPicPr>
        <xdr:cNvPr id="0" name="image179.png"/>
        <xdr:cNvPicPr preferRelativeResize="0"/>
      </xdr:nvPicPr>
      <xdr:blipFill>
        <a:blip cstate="print" r:embed="rId41"/>
        <a:stretch>
          <a:fillRect/>
        </a:stretch>
      </xdr:blipFill>
      <xdr:spPr>
        <a:prstGeom prst="rect">
          <a:avLst/>
        </a:prstGeom>
        <a:noFill/>
      </xdr:spPr>
    </xdr:pic>
    <xdr:clientData fLocksWithSheet="0"/>
  </xdr:oneCellAnchor>
  <xdr:oneCellAnchor>
    <xdr:from>
      <xdr:col>10</xdr:col>
      <xdr:colOff>0</xdr:colOff>
      <xdr:row>19</xdr:row>
      <xdr:rowOff>0</xdr:rowOff>
    </xdr:from>
    <xdr:ext cx="228600" cy="200025"/>
    <xdr:pic>
      <xdr:nvPicPr>
        <xdr:cNvPr id="0" name="image184.png"/>
        <xdr:cNvPicPr preferRelativeResize="0"/>
      </xdr:nvPicPr>
      <xdr:blipFill>
        <a:blip cstate="print" r:embed="rId42"/>
        <a:stretch>
          <a:fillRect/>
        </a:stretch>
      </xdr:blipFill>
      <xdr:spPr>
        <a:prstGeom prst="rect">
          <a:avLst/>
        </a:prstGeom>
        <a:noFill/>
      </xdr:spPr>
    </xdr:pic>
    <xdr:clientData fLocksWithSheet="0"/>
  </xdr:oneCellAnchor>
  <xdr:oneCellAnchor>
    <xdr:from>
      <xdr:col>3</xdr:col>
      <xdr:colOff>0</xdr:colOff>
      <xdr:row>20</xdr:row>
      <xdr:rowOff>0</xdr:rowOff>
    </xdr:from>
    <xdr:ext cx="228600" cy="200025"/>
    <xdr:pic>
      <xdr:nvPicPr>
        <xdr:cNvPr id="0" name="image188.png"/>
        <xdr:cNvPicPr preferRelativeResize="0"/>
      </xdr:nvPicPr>
      <xdr:blipFill>
        <a:blip cstate="print" r:embed="rId43"/>
        <a:stretch>
          <a:fillRect/>
        </a:stretch>
      </xdr:blipFill>
      <xdr:spPr>
        <a:prstGeom prst="rect">
          <a:avLst/>
        </a:prstGeom>
        <a:noFill/>
      </xdr:spPr>
    </xdr:pic>
    <xdr:clientData fLocksWithSheet="0"/>
  </xdr:oneCellAnchor>
  <xdr:oneCellAnchor>
    <xdr:from>
      <xdr:col>9</xdr:col>
      <xdr:colOff>0</xdr:colOff>
      <xdr:row>20</xdr:row>
      <xdr:rowOff>0</xdr:rowOff>
    </xdr:from>
    <xdr:ext cx="152400" cy="200025"/>
    <xdr:pic>
      <xdr:nvPicPr>
        <xdr:cNvPr id="0" name="image18.png"/>
        <xdr:cNvPicPr preferRelativeResize="0"/>
      </xdr:nvPicPr>
      <xdr:blipFill>
        <a:blip cstate="print" r:embed="rId44"/>
        <a:stretch>
          <a:fillRect/>
        </a:stretch>
      </xdr:blipFill>
      <xdr:spPr>
        <a:prstGeom prst="rect">
          <a:avLst/>
        </a:prstGeom>
        <a:noFill/>
      </xdr:spPr>
    </xdr:pic>
    <xdr:clientData fLocksWithSheet="0"/>
  </xdr:oneCellAnchor>
  <xdr:oneCellAnchor>
    <xdr:from>
      <xdr:col>10</xdr:col>
      <xdr:colOff>0</xdr:colOff>
      <xdr:row>20</xdr:row>
      <xdr:rowOff>0</xdr:rowOff>
    </xdr:from>
    <xdr:ext cx="180975" cy="200025"/>
    <xdr:pic>
      <xdr:nvPicPr>
        <xdr:cNvPr id="0" name="image191.png"/>
        <xdr:cNvPicPr preferRelativeResize="0"/>
      </xdr:nvPicPr>
      <xdr:blipFill>
        <a:blip cstate="print" r:embed="rId45"/>
        <a:stretch>
          <a:fillRect/>
        </a:stretch>
      </xdr:blipFill>
      <xdr:spPr>
        <a:prstGeom prst="rect">
          <a:avLst/>
        </a:prstGeom>
        <a:noFill/>
      </xdr:spPr>
    </xdr:pic>
    <xdr:clientData fLocksWithSheet="0"/>
  </xdr:oneCellAnchor>
  <xdr:oneCellAnchor>
    <xdr:from>
      <xdr:col>3</xdr:col>
      <xdr:colOff>0</xdr:colOff>
      <xdr:row>21</xdr:row>
      <xdr:rowOff>0</xdr:rowOff>
    </xdr:from>
    <xdr:ext cx="247650" cy="200025"/>
    <xdr:pic>
      <xdr:nvPicPr>
        <xdr:cNvPr id="0" name="image165.png"/>
        <xdr:cNvPicPr preferRelativeResize="0"/>
      </xdr:nvPicPr>
      <xdr:blipFill>
        <a:blip cstate="print" r:embed="rId46"/>
        <a:stretch>
          <a:fillRect/>
        </a:stretch>
      </xdr:blipFill>
      <xdr:spPr>
        <a:prstGeom prst="rect">
          <a:avLst/>
        </a:prstGeom>
        <a:noFill/>
      </xdr:spPr>
    </xdr:pic>
    <xdr:clientData fLocksWithSheet="0"/>
  </xdr:oneCellAnchor>
  <xdr:oneCellAnchor>
    <xdr:from>
      <xdr:col>4</xdr:col>
      <xdr:colOff>0</xdr:colOff>
      <xdr:row>21</xdr:row>
      <xdr:rowOff>0</xdr:rowOff>
    </xdr:from>
    <xdr:ext cx="438150" cy="200025"/>
    <xdr:pic>
      <xdr:nvPicPr>
        <xdr:cNvPr id="0" name="image180.png"/>
        <xdr:cNvPicPr preferRelativeResize="0"/>
      </xdr:nvPicPr>
      <xdr:blipFill>
        <a:blip cstate="print" r:embed="rId47"/>
        <a:stretch>
          <a:fillRect/>
        </a:stretch>
      </xdr:blipFill>
      <xdr:spPr>
        <a:prstGeom prst="rect">
          <a:avLst/>
        </a:prstGeom>
        <a:noFill/>
      </xdr:spPr>
    </xdr:pic>
    <xdr:clientData fLocksWithSheet="0"/>
  </xdr:oneCellAnchor>
  <xdr:oneCellAnchor>
    <xdr:from>
      <xdr:col>10</xdr:col>
      <xdr:colOff>0</xdr:colOff>
      <xdr:row>21</xdr:row>
      <xdr:rowOff>0</xdr:rowOff>
    </xdr:from>
    <xdr:ext cx="314325" cy="200025"/>
    <xdr:pic>
      <xdr:nvPicPr>
        <xdr:cNvPr id="0" name="image206.png"/>
        <xdr:cNvPicPr preferRelativeResize="0"/>
      </xdr:nvPicPr>
      <xdr:blipFill>
        <a:blip cstate="print" r:embed="rId48"/>
        <a:stretch>
          <a:fillRect/>
        </a:stretch>
      </xdr:blipFill>
      <xdr:spPr>
        <a:prstGeom prst="rect">
          <a:avLst/>
        </a:prstGeom>
        <a:noFill/>
      </xdr:spPr>
    </xdr:pic>
    <xdr:clientData fLocksWithSheet="0"/>
  </xdr:oneCellAnchor>
  <xdr:oneCellAnchor>
    <xdr:from>
      <xdr:col>3</xdr:col>
      <xdr:colOff>0</xdr:colOff>
      <xdr:row>22</xdr:row>
      <xdr:rowOff>0</xdr:rowOff>
    </xdr:from>
    <xdr:ext cx="123825" cy="200025"/>
    <xdr:pic>
      <xdr:nvPicPr>
        <xdr:cNvPr id="0" name="image162.png"/>
        <xdr:cNvPicPr preferRelativeResize="0"/>
      </xdr:nvPicPr>
      <xdr:blipFill>
        <a:blip cstate="print" r:embed="rId49"/>
        <a:stretch>
          <a:fillRect/>
        </a:stretch>
      </xdr:blipFill>
      <xdr:spPr>
        <a:prstGeom prst="rect">
          <a:avLst/>
        </a:prstGeom>
        <a:noFill/>
      </xdr:spPr>
    </xdr:pic>
    <xdr:clientData fLocksWithSheet="0"/>
  </xdr:oneCellAnchor>
  <xdr:oneCellAnchor>
    <xdr:from>
      <xdr:col>4</xdr:col>
      <xdr:colOff>0</xdr:colOff>
      <xdr:row>22</xdr:row>
      <xdr:rowOff>0</xdr:rowOff>
    </xdr:from>
    <xdr:ext cx="161925" cy="200025"/>
    <xdr:pic>
      <xdr:nvPicPr>
        <xdr:cNvPr id="0" name="image181.png"/>
        <xdr:cNvPicPr preferRelativeResize="0"/>
      </xdr:nvPicPr>
      <xdr:blipFill>
        <a:blip cstate="print" r:embed="rId50"/>
        <a:stretch>
          <a:fillRect/>
        </a:stretch>
      </xdr:blipFill>
      <xdr:spPr>
        <a:prstGeom prst="rect">
          <a:avLst/>
        </a:prstGeom>
        <a:noFill/>
      </xdr:spPr>
    </xdr:pic>
    <xdr:clientData fLocksWithSheet="0"/>
  </xdr:oneCellAnchor>
  <xdr:oneCellAnchor>
    <xdr:from>
      <xdr:col>10</xdr:col>
      <xdr:colOff>0</xdr:colOff>
      <xdr:row>22</xdr:row>
      <xdr:rowOff>0</xdr:rowOff>
    </xdr:from>
    <xdr:ext cx="133350" cy="200025"/>
    <xdr:pic>
      <xdr:nvPicPr>
        <xdr:cNvPr id="0" name="image205.png"/>
        <xdr:cNvPicPr preferRelativeResize="0"/>
      </xdr:nvPicPr>
      <xdr:blipFill>
        <a:blip cstate="print" r:embed="rId51"/>
        <a:stretch>
          <a:fillRect/>
        </a:stretch>
      </xdr:blipFill>
      <xdr:spPr>
        <a:prstGeom prst="rect">
          <a:avLst/>
        </a:prstGeom>
        <a:noFill/>
      </xdr:spPr>
    </xdr:pic>
    <xdr:clientData fLocksWithSheet="0"/>
  </xdr:oneCellAnchor>
  <xdr:oneCellAnchor>
    <xdr:from>
      <xdr:col>3</xdr:col>
      <xdr:colOff>0</xdr:colOff>
      <xdr:row>23</xdr:row>
      <xdr:rowOff>0</xdr:rowOff>
    </xdr:from>
    <xdr:ext cx="390525" cy="200025"/>
    <xdr:pic>
      <xdr:nvPicPr>
        <xdr:cNvPr id="0" name="image187.png"/>
        <xdr:cNvPicPr preferRelativeResize="0"/>
      </xdr:nvPicPr>
      <xdr:blipFill>
        <a:blip cstate="print" r:embed="rId52"/>
        <a:stretch>
          <a:fillRect/>
        </a:stretch>
      </xdr:blipFill>
      <xdr:spPr>
        <a:prstGeom prst="rect">
          <a:avLst/>
        </a:prstGeom>
        <a:noFill/>
      </xdr:spPr>
    </xdr:pic>
    <xdr:clientData fLocksWithSheet="0"/>
  </xdr:oneCellAnchor>
  <xdr:oneCellAnchor>
    <xdr:from>
      <xdr:col>4</xdr:col>
      <xdr:colOff>0</xdr:colOff>
      <xdr:row>23</xdr:row>
      <xdr:rowOff>0</xdr:rowOff>
    </xdr:from>
    <xdr:ext cx="200025" cy="200025"/>
    <xdr:pic>
      <xdr:nvPicPr>
        <xdr:cNvPr id="0" name="image186.png"/>
        <xdr:cNvPicPr preferRelativeResize="0"/>
      </xdr:nvPicPr>
      <xdr:blipFill>
        <a:blip cstate="print" r:embed="rId53"/>
        <a:stretch>
          <a:fillRect/>
        </a:stretch>
      </xdr:blipFill>
      <xdr:spPr>
        <a:prstGeom prst="rect">
          <a:avLst/>
        </a:prstGeom>
        <a:noFill/>
      </xdr:spPr>
    </xdr:pic>
    <xdr:clientData fLocksWithSheet="0"/>
  </xdr:oneCellAnchor>
  <xdr:oneCellAnchor>
    <xdr:from>
      <xdr:col>9</xdr:col>
      <xdr:colOff>0</xdr:colOff>
      <xdr:row>23</xdr:row>
      <xdr:rowOff>0</xdr:rowOff>
    </xdr:from>
    <xdr:ext cx="114300" cy="200025"/>
    <xdr:pic>
      <xdr:nvPicPr>
        <xdr:cNvPr id="0" name="image193.png"/>
        <xdr:cNvPicPr preferRelativeResize="0"/>
      </xdr:nvPicPr>
      <xdr:blipFill>
        <a:blip cstate="print" r:embed="rId54"/>
        <a:stretch>
          <a:fillRect/>
        </a:stretch>
      </xdr:blipFill>
      <xdr:spPr>
        <a:prstGeom prst="rect">
          <a:avLst/>
        </a:prstGeom>
        <a:noFill/>
      </xdr:spPr>
    </xdr:pic>
    <xdr:clientData fLocksWithSheet="0"/>
  </xdr:oneCellAnchor>
  <xdr:oneCellAnchor>
    <xdr:from>
      <xdr:col>3</xdr:col>
      <xdr:colOff>0</xdr:colOff>
      <xdr:row>24</xdr:row>
      <xdr:rowOff>0</xdr:rowOff>
    </xdr:from>
    <xdr:ext cx="285750" cy="200025"/>
    <xdr:pic>
      <xdr:nvPicPr>
        <xdr:cNvPr id="0" name="image201.png"/>
        <xdr:cNvPicPr preferRelativeResize="0"/>
      </xdr:nvPicPr>
      <xdr:blipFill>
        <a:blip cstate="print" r:embed="rId55"/>
        <a:stretch>
          <a:fillRect/>
        </a:stretch>
      </xdr:blipFill>
      <xdr:spPr>
        <a:prstGeom prst="rect">
          <a:avLst/>
        </a:prstGeom>
        <a:noFill/>
      </xdr:spPr>
    </xdr:pic>
    <xdr:clientData fLocksWithSheet="0"/>
  </xdr:oneCellAnchor>
  <xdr:oneCellAnchor>
    <xdr:from>
      <xdr:col>9</xdr:col>
      <xdr:colOff>0</xdr:colOff>
      <xdr:row>24</xdr:row>
      <xdr:rowOff>0</xdr:rowOff>
    </xdr:from>
    <xdr:ext cx="190500" cy="200025"/>
    <xdr:pic>
      <xdr:nvPicPr>
        <xdr:cNvPr id="0" name="image226.png"/>
        <xdr:cNvPicPr preferRelativeResize="0"/>
      </xdr:nvPicPr>
      <xdr:blipFill>
        <a:blip cstate="print" r:embed="rId56"/>
        <a:stretch>
          <a:fillRect/>
        </a:stretch>
      </xdr:blipFill>
      <xdr:spPr>
        <a:prstGeom prst="rect">
          <a:avLst/>
        </a:prstGeom>
        <a:noFill/>
      </xdr:spPr>
    </xdr:pic>
    <xdr:clientData fLocksWithSheet="0"/>
  </xdr:oneCellAnchor>
  <xdr:oneCellAnchor>
    <xdr:from>
      <xdr:col>10</xdr:col>
      <xdr:colOff>0</xdr:colOff>
      <xdr:row>24</xdr:row>
      <xdr:rowOff>0</xdr:rowOff>
    </xdr:from>
    <xdr:ext cx="161925" cy="200025"/>
    <xdr:pic>
      <xdr:nvPicPr>
        <xdr:cNvPr id="0" name="image215.png"/>
        <xdr:cNvPicPr preferRelativeResize="0"/>
      </xdr:nvPicPr>
      <xdr:blipFill>
        <a:blip cstate="print" r:embed="rId57"/>
        <a:stretch>
          <a:fillRect/>
        </a:stretch>
      </xdr:blipFill>
      <xdr:spPr>
        <a:prstGeom prst="rect">
          <a:avLst/>
        </a:prstGeom>
        <a:noFill/>
      </xdr:spPr>
    </xdr:pic>
    <xdr:clientData fLocksWithSheet="0"/>
  </xdr:oneCellAnchor>
  <xdr:oneCellAnchor>
    <xdr:from>
      <xdr:col>3</xdr:col>
      <xdr:colOff>0</xdr:colOff>
      <xdr:row>25</xdr:row>
      <xdr:rowOff>0</xdr:rowOff>
    </xdr:from>
    <xdr:ext cx="238125" cy="200025"/>
    <xdr:pic>
      <xdr:nvPicPr>
        <xdr:cNvPr id="0" name="image200.png"/>
        <xdr:cNvPicPr preferRelativeResize="0"/>
      </xdr:nvPicPr>
      <xdr:blipFill>
        <a:blip cstate="print" r:embed="rId58"/>
        <a:stretch>
          <a:fillRect/>
        </a:stretch>
      </xdr:blipFill>
      <xdr:spPr>
        <a:prstGeom prst="rect">
          <a:avLst/>
        </a:prstGeom>
        <a:noFill/>
      </xdr:spPr>
    </xdr:pic>
    <xdr:clientData fLocksWithSheet="0"/>
  </xdr:oneCellAnchor>
  <xdr:oneCellAnchor>
    <xdr:from>
      <xdr:col>4</xdr:col>
      <xdr:colOff>0</xdr:colOff>
      <xdr:row>25</xdr:row>
      <xdr:rowOff>0</xdr:rowOff>
    </xdr:from>
    <xdr:ext cx="400050" cy="200025"/>
    <xdr:pic>
      <xdr:nvPicPr>
        <xdr:cNvPr id="0" name="image190.png"/>
        <xdr:cNvPicPr preferRelativeResize="0"/>
      </xdr:nvPicPr>
      <xdr:blipFill>
        <a:blip cstate="print" r:embed="rId59"/>
        <a:stretch>
          <a:fillRect/>
        </a:stretch>
      </xdr:blipFill>
      <xdr:spPr>
        <a:prstGeom prst="rect">
          <a:avLst/>
        </a:prstGeom>
        <a:noFill/>
      </xdr:spPr>
    </xdr:pic>
    <xdr:clientData fLocksWithSheet="0"/>
  </xdr:oneCellAnchor>
  <xdr:oneCellAnchor>
    <xdr:from>
      <xdr:col>9</xdr:col>
      <xdr:colOff>0</xdr:colOff>
      <xdr:row>25</xdr:row>
      <xdr:rowOff>0</xdr:rowOff>
    </xdr:from>
    <xdr:ext cx="123825" cy="200025"/>
    <xdr:pic>
      <xdr:nvPicPr>
        <xdr:cNvPr id="0" name="image189.png"/>
        <xdr:cNvPicPr preferRelativeResize="0"/>
      </xdr:nvPicPr>
      <xdr:blipFill>
        <a:blip cstate="print" r:embed="rId60"/>
        <a:stretch>
          <a:fillRect/>
        </a:stretch>
      </xdr:blipFill>
      <xdr:spPr>
        <a:prstGeom prst="rect">
          <a:avLst/>
        </a:prstGeom>
        <a:noFill/>
      </xdr:spPr>
    </xdr:pic>
    <xdr:clientData fLocksWithSheet="0"/>
  </xdr:oneCellAnchor>
  <xdr:oneCellAnchor>
    <xdr:from>
      <xdr:col>10</xdr:col>
      <xdr:colOff>0</xdr:colOff>
      <xdr:row>25</xdr:row>
      <xdr:rowOff>0</xdr:rowOff>
    </xdr:from>
    <xdr:ext cx="76200" cy="200025"/>
    <xdr:pic>
      <xdr:nvPicPr>
        <xdr:cNvPr id="0" name="image182.png"/>
        <xdr:cNvPicPr preferRelativeResize="0"/>
      </xdr:nvPicPr>
      <xdr:blipFill>
        <a:blip cstate="print" r:embed="rId61"/>
        <a:stretch>
          <a:fillRect/>
        </a:stretch>
      </xdr:blipFill>
      <xdr:spPr>
        <a:prstGeom prst="rect">
          <a:avLst/>
        </a:prstGeom>
        <a:noFill/>
      </xdr:spPr>
    </xdr:pic>
    <xdr:clientData fLocksWithSheet="0"/>
  </xdr:oneCellAnchor>
  <xdr:oneCellAnchor>
    <xdr:from>
      <xdr:col>4</xdr:col>
      <xdr:colOff>0</xdr:colOff>
      <xdr:row>26</xdr:row>
      <xdr:rowOff>0</xdr:rowOff>
    </xdr:from>
    <xdr:ext cx="133350" cy="200025"/>
    <xdr:pic>
      <xdr:nvPicPr>
        <xdr:cNvPr id="0" name="image202.png"/>
        <xdr:cNvPicPr preferRelativeResize="0"/>
      </xdr:nvPicPr>
      <xdr:blipFill>
        <a:blip cstate="print" r:embed="rId62"/>
        <a:stretch>
          <a:fillRect/>
        </a:stretch>
      </xdr:blipFill>
      <xdr:spPr>
        <a:prstGeom prst="rect">
          <a:avLst/>
        </a:prstGeom>
        <a:noFill/>
      </xdr:spPr>
    </xdr:pic>
    <xdr:clientData fLocksWithSheet="0"/>
  </xdr:oneCellAnchor>
  <xdr:oneCellAnchor>
    <xdr:from>
      <xdr:col>9</xdr:col>
      <xdr:colOff>0</xdr:colOff>
      <xdr:row>26</xdr:row>
      <xdr:rowOff>0</xdr:rowOff>
    </xdr:from>
    <xdr:ext cx="180975" cy="200025"/>
    <xdr:pic>
      <xdr:nvPicPr>
        <xdr:cNvPr id="0" name="image218.png"/>
        <xdr:cNvPicPr preferRelativeResize="0"/>
      </xdr:nvPicPr>
      <xdr:blipFill>
        <a:blip cstate="print" r:embed="rId63"/>
        <a:stretch>
          <a:fillRect/>
        </a:stretch>
      </xdr:blipFill>
      <xdr:spPr>
        <a:prstGeom prst="rect">
          <a:avLst/>
        </a:prstGeom>
        <a:noFill/>
      </xdr:spPr>
    </xdr:pic>
    <xdr:clientData fLocksWithSheet="0"/>
  </xdr:oneCellAnchor>
  <xdr:oneCellAnchor>
    <xdr:from>
      <xdr:col>10</xdr:col>
      <xdr:colOff>0</xdr:colOff>
      <xdr:row>26</xdr:row>
      <xdr:rowOff>0</xdr:rowOff>
    </xdr:from>
    <xdr:ext cx="209550" cy="200025"/>
    <xdr:pic>
      <xdr:nvPicPr>
        <xdr:cNvPr id="0" name="image185.png"/>
        <xdr:cNvPicPr preferRelativeResize="0"/>
      </xdr:nvPicPr>
      <xdr:blipFill>
        <a:blip cstate="print" r:embed="rId64"/>
        <a:stretch>
          <a:fillRect/>
        </a:stretch>
      </xdr:blipFill>
      <xdr:spPr>
        <a:prstGeom prst="rect">
          <a:avLst/>
        </a:prstGeom>
        <a:noFill/>
      </xdr:spPr>
    </xdr:pic>
    <xdr:clientData fLocksWithSheet="0"/>
  </xdr:oneCellAnchor>
  <xdr:oneCellAnchor>
    <xdr:from>
      <xdr:col>4</xdr:col>
      <xdr:colOff>0</xdr:colOff>
      <xdr:row>27</xdr:row>
      <xdr:rowOff>0</xdr:rowOff>
    </xdr:from>
    <xdr:ext cx="200025" cy="200025"/>
    <xdr:pic>
      <xdr:nvPicPr>
        <xdr:cNvPr id="0" name="image195.png"/>
        <xdr:cNvPicPr preferRelativeResize="0"/>
      </xdr:nvPicPr>
      <xdr:blipFill>
        <a:blip cstate="print" r:embed="rId65"/>
        <a:stretch>
          <a:fillRect/>
        </a:stretch>
      </xdr:blipFill>
      <xdr:spPr>
        <a:prstGeom prst="rect">
          <a:avLst/>
        </a:prstGeom>
        <a:noFill/>
      </xdr:spPr>
    </xdr:pic>
    <xdr:clientData fLocksWithSheet="0"/>
  </xdr:oneCellAnchor>
  <xdr:oneCellAnchor>
    <xdr:from>
      <xdr:col>10</xdr:col>
      <xdr:colOff>0</xdr:colOff>
      <xdr:row>27</xdr:row>
      <xdr:rowOff>0</xdr:rowOff>
    </xdr:from>
    <xdr:ext cx="200025" cy="200025"/>
    <xdr:pic>
      <xdr:nvPicPr>
        <xdr:cNvPr id="0" name="image196.png"/>
        <xdr:cNvPicPr preferRelativeResize="0"/>
      </xdr:nvPicPr>
      <xdr:blipFill>
        <a:blip cstate="print" r:embed="rId66"/>
        <a:stretch>
          <a:fillRect/>
        </a:stretch>
      </xdr:blipFill>
      <xdr:spPr>
        <a:prstGeom prst="rect">
          <a:avLst/>
        </a:prstGeom>
        <a:noFill/>
      </xdr:spPr>
    </xdr:pic>
    <xdr:clientData fLocksWithSheet="0"/>
  </xdr:oneCellAnchor>
  <xdr:oneCellAnchor>
    <xdr:from>
      <xdr:col>9</xdr:col>
      <xdr:colOff>0</xdr:colOff>
      <xdr:row>28</xdr:row>
      <xdr:rowOff>0</xdr:rowOff>
    </xdr:from>
    <xdr:ext cx="104775" cy="200025"/>
    <xdr:pic>
      <xdr:nvPicPr>
        <xdr:cNvPr id="0" name="image192.png"/>
        <xdr:cNvPicPr preferRelativeResize="0"/>
      </xdr:nvPicPr>
      <xdr:blipFill>
        <a:blip cstate="print" r:embed="rId67"/>
        <a:stretch>
          <a:fillRect/>
        </a:stretch>
      </xdr:blipFill>
      <xdr:spPr>
        <a:prstGeom prst="rect">
          <a:avLst/>
        </a:prstGeom>
        <a:noFill/>
      </xdr:spPr>
    </xdr:pic>
    <xdr:clientData fLocksWithSheet="0"/>
  </xdr:oneCellAnchor>
  <xdr:oneCellAnchor>
    <xdr:from>
      <xdr:col>10</xdr:col>
      <xdr:colOff>0</xdr:colOff>
      <xdr:row>28</xdr:row>
      <xdr:rowOff>0</xdr:rowOff>
    </xdr:from>
    <xdr:ext cx="200025" cy="200025"/>
    <xdr:pic>
      <xdr:nvPicPr>
        <xdr:cNvPr id="0" name="image199.png"/>
        <xdr:cNvPicPr preferRelativeResize="0"/>
      </xdr:nvPicPr>
      <xdr:blipFill>
        <a:blip cstate="print" r:embed="rId68"/>
        <a:stretch>
          <a:fillRect/>
        </a:stretch>
      </xdr:blipFill>
      <xdr:spPr>
        <a:prstGeom prst="rect">
          <a:avLst/>
        </a:prstGeom>
        <a:noFill/>
      </xdr:spPr>
    </xdr:pic>
    <xdr:clientData fLocksWithSheet="0"/>
  </xdr:oneCellAnchor>
  <xdr:oneCellAnchor>
    <xdr:from>
      <xdr:col>9</xdr:col>
      <xdr:colOff>0</xdr:colOff>
      <xdr:row>29</xdr:row>
      <xdr:rowOff>0</xdr:rowOff>
    </xdr:from>
    <xdr:ext cx="152400" cy="200025"/>
    <xdr:pic>
      <xdr:nvPicPr>
        <xdr:cNvPr id="0" name="image209.png"/>
        <xdr:cNvPicPr preferRelativeResize="0"/>
      </xdr:nvPicPr>
      <xdr:blipFill>
        <a:blip cstate="print" r:embed="rId69"/>
        <a:stretch>
          <a:fillRect/>
        </a:stretch>
      </xdr:blipFill>
      <xdr:spPr>
        <a:prstGeom prst="rect">
          <a:avLst/>
        </a:prstGeom>
        <a:noFill/>
      </xdr:spPr>
    </xdr:pic>
    <xdr:clientData fLocksWithSheet="0"/>
  </xdr:oneCellAnchor>
  <xdr:oneCellAnchor>
    <xdr:from>
      <xdr:col>9</xdr:col>
      <xdr:colOff>0</xdr:colOff>
      <xdr:row>30</xdr:row>
      <xdr:rowOff>0</xdr:rowOff>
    </xdr:from>
    <xdr:ext cx="171450" cy="200025"/>
    <xdr:pic>
      <xdr:nvPicPr>
        <xdr:cNvPr id="0" name="image198.png"/>
        <xdr:cNvPicPr preferRelativeResize="0"/>
      </xdr:nvPicPr>
      <xdr:blipFill>
        <a:blip cstate="print" r:embed="rId70"/>
        <a:stretch>
          <a:fillRect/>
        </a:stretch>
      </xdr:blipFill>
      <xdr:spPr>
        <a:prstGeom prst="rect">
          <a:avLst/>
        </a:prstGeom>
        <a:noFill/>
      </xdr:spPr>
    </xdr:pic>
    <xdr:clientData fLocksWithSheet="0"/>
  </xdr:oneCellAnchor>
  <xdr:oneCellAnchor>
    <xdr:from>
      <xdr:col>4</xdr:col>
      <xdr:colOff>0</xdr:colOff>
      <xdr:row>31</xdr:row>
      <xdr:rowOff>0</xdr:rowOff>
    </xdr:from>
    <xdr:ext cx="647700" cy="200025"/>
    <xdr:pic>
      <xdr:nvPicPr>
        <xdr:cNvPr id="0" name="image194.png"/>
        <xdr:cNvPicPr preferRelativeResize="0"/>
      </xdr:nvPicPr>
      <xdr:blipFill>
        <a:blip cstate="print" r:embed="rId71"/>
        <a:stretch>
          <a:fillRect/>
        </a:stretch>
      </xdr:blipFill>
      <xdr:spPr>
        <a:prstGeom prst="rect">
          <a:avLst/>
        </a:prstGeom>
        <a:noFill/>
      </xdr:spPr>
    </xdr:pic>
    <xdr:clientData fLocksWithSheet="0"/>
  </xdr:oneCellAnchor>
  <xdr:oneCellAnchor>
    <xdr:from>
      <xdr:col>9</xdr:col>
      <xdr:colOff>0</xdr:colOff>
      <xdr:row>31</xdr:row>
      <xdr:rowOff>0</xdr:rowOff>
    </xdr:from>
    <xdr:ext cx="161925" cy="200025"/>
    <xdr:pic>
      <xdr:nvPicPr>
        <xdr:cNvPr id="0" name="image207.png"/>
        <xdr:cNvPicPr preferRelativeResize="0"/>
      </xdr:nvPicPr>
      <xdr:blipFill>
        <a:blip cstate="print" r:embed="rId72"/>
        <a:stretch>
          <a:fillRect/>
        </a:stretch>
      </xdr:blipFill>
      <xdr:spPr>
        <a:prstGeom prst="rect">
          <a:avLst/>
        </a:prstGeom>
        <a:noFill/>
      </xdr:spPr>
    </xdr:pic>
    <xdr:clientData fLocksWithSheet="0"/>
  </xdr:oneCellAnchor>
  <xdr:oneCellAnchor>
    <xdr:from>
      <xdr:col>10</xdr:col>
      <xdr:colOff>0</xdr:colOff>
      <xdr:row>31</xdr:row>
      <xdr:rowOff>0</xdr:rowOff>
    </xdr:from>
    <xdr:ext cx="95250" cy="200025"/>
    <xdr:pic>
      <xdr:nvPicPr>
        <xdr:cNvPr id="0" name="image197.png"/>
        <xdr:cNvPicPr preferRelativeResize="0"/>
      </xdr:nvPicPr>
      <xdr:blipFill>
        <a:blip cstate="print" r:embed="rId73"/>
        <a:stretch>
          <a:fillRect/>
        </a:stretch>
      </xdr:blipFill>
      <xdr:spPr>
        <a:prstGeom prst="rect">
          <a:avLst/>
        </a:prstGeom>
        <a:noFill/>
      </xdr:spPr>
    </xdr:pic>
    <xdr:clientData fLocksWithSheet="0"/>
  </xdr:oneCellAnchor>
  <xdr:oneCellAnchor>
    <xdr:from>
      <xdr:col>3</xdr:col>
      <xdr:colOff>0</xdr:colOff>
      <xdr:row>32</xdr:row>
      <xdr:rowOff>0</xdr:rowOff>
    </xdr:from>
    <xdr:ext cx="276225" cy="200025"/>
    <xdr:pic>
      <xdr:nvPicPr>
        <xdr:cNvPr id="0" name="image216.png"/>
        <xdr:cNvPicPr preferRelativeResize="0"/>
      </xdr:nvPicPr>
      <xdr:blipFill>
        <a:blip cstate="print" r:embed="rId74"/>
        <a:stretch>
          <a:fillRect/>
        </a:stretch>
      </xdr:blipFill>
      <xdr:spPr>
        <a:prstGeom prst="rect">
          <a:avLst/>
        </a:prstGeom>
        <a:noFill/>
      </xdr:spPr>
    </xdr:pic>
    <xdr:clientData fLocksWithSheet="0"/>
  </xdr:oneCellAnchor>
  <xdr:oneCellAnchor>
    <xdr:from>
      <xdr:col>9</xdr:col>
      <xdr:colOff>0</xdr:colOff>
      <xdr:row>32</xdr:row>
      <xdr:rowOff>0</xdr:rowOff>
    </xdr:from>
    <xdr:ext cx="238125" cy="200025"/>
    <xdr:pic>
      <xdr:nvPicPr>
        <xdr:cNvPr id="0" name="image220.png"/>
        <xdr:cNvPicPr preferRelativeResize="0"/>
      </xdr:nvPicPr>
      <xdr:blipFill>
        <a:blip cstate="print" r:embed="rId75"/>
        <a:stretch>
          <a:fillRect/>
        </a:stretch>
      </xdr:blipFill>
      <xdr:spPr>
        <a:prstGeom prst="rect">
          <a:avLst/>
        </a:prstGeom>
        <a:noFill/>
      </xdr:spPr>
    </xdr:pic>
    <xdr:clientData fLocksWithSheet="0"/>
  </xdr:oneCellAnchor>
  <xdr:oneCellAnchor>
    <xdr:from>
      <xdr:col>9</xdr:col>
      <xdr:colOff>0</xdr:colOff>
      <xdr:row>33</xdr:row>
      <xdr:rowOff>0</xdr:rowOff>
    </xdr:from>
    <xdr:ext cx="200025" cy="200025"/>
    <xdr:pic>
      <xdr:nvPicPr>
        <xdr:cNvPr id="0" name="image222.png"/>
        <xdr:cNvPicPr preferRelativeResize="0"/>
      </xdr:nvPicPr>
      <xdr:blipFill>
        <a:blip cstate="print" r:embed="rId76"/>
        <a:stretch>
          <a:fillRect/>
        </a:stretch>
      </xdr:blipFill>
      <xdr:spPr>
        <a:prstGeom prst="rect">
          <a:avLst/>
        </a:prstGeom>
        <a:noFill/>
      </xdr:spPr>
    </xdr:pic>
    <xdr:clientData fLocksWithSheet="0"/>
  </xdr:oneCellAnchor>
  <xdr:oneCellAnchor>
    <xdr:from>
      <xdr:col>4</xdr:col>
      <xdr:colOff>0</xdr:colOff>
      <xdr:row>34</xdr:row>
      <xdr:rowOff>0</xdr:rowOff>
    </xdr:from>
    <xdr:ext cx="133350" cy="200025"/>
    <xdr:pic>
      <xdr:nvPicPr>
        <xdr:cNvPr id="0" name="image224.png"/>
        <xdr:cNvPicPr preferRelativeResize="0"/>
      </xdr:nvPicPr>
      <xdr:blipFill>
        <a:blip cstate="print" r:embed="rId77"/>
        <a:stretch>
          <a:fillRect/>
        </a:stretch>
      </xdr:blipFill>
      <xdr:spPr>
        <a:prstGeom prst="rect">
          <a:avLst/>
        </a:prstGeom>
        <a:noFill/>
      </xdr:spPr>
    </xdr:pic>
    <xdr:clientData fLocksWithSheet="0"/>
  </xdr:oneCellAnchor>
  <xdr:oneCellAnchor>
    <xdr:from>
      <xdr:col>9</xdr:col>
      <xdr:colOff>0</xdr:colOff>
      <xdr:row>35</xdr:row>
      <xdr:rowOff>0</xdr:rowOff>
    </xdr:from>
    <xdr:ext cx="152400" cy="200025"/>
    <xdr:pic>
      <xdr:nvPicPr>
        <xdr:cNvPr id="0" name="image203.png"/>
        <xdr:cNvPicPr preferRelativeResize="0"/>
      </xdr:nvPicPr>
      <xdr:blipFill>
        <a:blip cstate="print" r:embed="rId78"/>
        <a:stretch>
          <a:fillRect/>
        </a:stretch>
      </xdr:blipFill>
      <xdr:spPr>
        <a:prstGeom prst="rect">
          <a:avLst/>
        </a:prstGeom>
        <a:noFill/>
      </xdr:spPr>
    </xdr:pic>
    <xdr:clientData fLocksWithSheet="0"/>
  </xdr:oneCellAnchor>
  <xdr:oneCellAnchor>
    <xdr:from>
      <xdr:col>3</xdr:col>
      <xdr:colOff>0</xdr:colOff>
      <xdr:row>36</xdr:row>
      <xdr:rowOff>0</xdr:rowOff>
    </xdr:from>
    <xdr:ext cx="123825" cy="200025"/>
    <xdr:pic>
      <xdr:nvPicPr>
        <xdr:cNvPr id="0" name="image204.png"/>
        <xdr:cNvPicPr preferRelativeResize="0"/>
      </xdr:nvPicPr>
      <xdr:blipFill>
        <a:blip cstate="print" r:embed="rId79"/>
        <a:stretch>
          <a:fillRect/>
        </a:stretch>
      </xdr:blipFill>
      <xdr:spPr>
        <a:prstGeom prst="rect">
          <a:avLst/>
        </a:prstGeom>
        <a:noFill/>
      </xdr:spPr>
    </xdr:pic>
    <xdr:clientData fLocksWithSheet="0"/>
  </xdr:oneCellAnchor>
  <xdr:oneCellAnchor>
    <xdr:from>
      <xdr:col>4</xdr:col>
      <xdr:colOff>0</xdr:colOff>
      <xdr:row>36</xdr:row>
      <xdr:rowOff>0</xdr:rowOff>
    </xdr:from>
    <xdr:ext cx="361950" cy="200025"/>
    <xdr:pic>
      <xdr:nvPicPr>
        <xdr:cNvPr id="0" name="image208.png"/>
        <xdr:cNvPicPr preferRelativeResize="0"/>
      </xdr:nvPicPr>
      <xdr:blipFill>
        <a:blip cstate="print" r:embed="rId80"/>
        <a:stretch>
          <a:fillRect/>
        </a:stretch>
      </xdr:blipFill>
      <xdr:spPr>
        <a:prstGeom prst="rect">
          <a:avLst/>
        </a:prstGeom>
        <a:noFill/>
      </xdr:spPr>
    </xdr:pic>
    <xdr:clientData fLocksWithSheet="0"/>
  </xdr:oneCellAnchor>
  <xdr:oneCellAnchor>
    <xdr:from>
      <xdr:col>9</xdr:col>
      <xdr:colOff>0</xdr:colOff>
      <xdr:row>36</xdr:row>
      <xdr:rowOff>0</xdr:rowOff>
    </xdr:from>
    <xdr:ext cx="200025" cy="200025"/>
    <xdr:pic>
      <xdr:nvPicPr>
        <xdr:cNvPr id="0" name="image212.png"/>
        <xdr:cNvPicPr preferRelativeResize="0"/>
      </xdr:nvPicPr>
      <xdr:blipFill>
        <a:blip cstate="print" r:embed="rId81"/>
        <a:stretch>
          <a:fillRect/>
        </a:stretch>
      </xdr:blipFill>
      <xdr:spPr>
        <a:prstGeom prst="rect">
          <a:avLst/>
        </a:prstGeom>
        <a:noFill/>
      </xdr:spPr>
    </xdr:pic>
    <xdr:clientData fLocksWithSheet="0"/>
  </xdr:oneCellAnchor>
  <xdr:oneCellAnchor>
    <xdr:from>
      <xdr:col>9</xdr:col>
      <xdr:colOff>0</xdr:colOff>
      <xdr:row>37</xdr:row>
      <xdr:rowOff>0</xdr:rowOff>
    </xdr:from>
    <xdr:ext cx="180975" cy="200025"/>
    <xdr:pic>
      <xdr:nvPicPr>
        <xdr:cNvPr id="0" name="image219.png"/>
        <xdr:cNvPicPr preferRelativeResize="0"/>
      </xdr:nvPicPr>
      <xdr:blipFill>
        <a:blip cstate="print" r:embed="rId82"/>
        <a:stretch>
          <a:fillRect/>
        </a:stretch>
      </xdr:blipFill>
      <xdr:spPr>
        <a:prstGeom prst="rect">
          <a:avLst/>
        </a:prstGeom>
        <a:noFill/>
      </xdr:spPr>
    </xdr:pic>
    <xdr:clientData fLocksWithSheet="0"/>
  </xdr:oneCellAnchor>
  <xdr:oneCellAnchor>
    <xdr:from>
      <xdr:col>3</xdr:col>
      <xdr:colOff>0</xdr:colOff>
      <xdr:row>38</xdr:row>
      <xdr:rowOff>0</xdr:rowOff>
    </xdr:from>
    <xdr:ext cx="962025" cy="123825"/>
    <xdr:pic>
      <xdr:nvPicPr>
        <xdr:cNvPr id="0" name="image214.png"/>
        <xdr:cNvPicPr preferRelativeResize="0"/>
      </xdr:nvPicPr>
      <xdr:blipFill>
        <a:blip cstate="print" r:embed="rId83"/>
        <a:stretch>
          <a:fillRect/>
        </a:stretch>
      </xdr:blipFill>
      <xdr:spPr>
        <a:prstGeom prst="rect">
          <a:avLst/>
        </a:prstGeom>
        <a:noFill/>
      </xdr:spPr>
    </xdr:pic>
    <xdr:clientData fLocksWithSheet="0"/>
  </xdr:oneCellAnchor>
  <xdr:oneCellAnchor>
    <xdr:from>
      <xdr:col>9</xdr:col>
      <xdr:colOff>0</xdr:colOff>
      <xdr:row>38</xdr:row>
      <xdr:rowOff>0</xdr:rowOff>
    </xdr:from>
    <xdr:ext cx="104775" cy="200025"/>
    <xdr:pic>
      <xdr:nvPicPr>
        <xdr:cNvPr id="0" name="image240.png"/>
        <xdr:cNvPicPr preferRelativeResize="0"/>
      </xdr:nvPicPr>
      <xdr:blipFill>
        <a:blip cstate="print" r:embed="rId84"/>
        <a:stretch>
          <a:fillRect/>
        </a:stretch>
      </xdr:blipFill>
      <xdr:spPr>
        <a:prstGeom prst="rect">
          <a:avLst/>
        </a:prstGeom>
        <a:noFill/>
      </xdr:spPr>
    </xdr:pic>
    <xdr:clientData fLocksWithSheet="0"/>
  </xdr:oneCellAnchor>
  <xdr:oneCellAnchor>
    <xdr:from>
      <xdr:col>10</xdr:col>
      <xdr:colOff>0</xdr:colOff>
      <xdr:row>38</xdr:row>
      <xdr:rowOff>0</xdr:rowOff>
    </xdr:from>
    <xdr:ext cx="304800" cy="200025"/>
    <xdr:pic>
      <xdr:nvPicPr>
        <xdr:cNvPr id="0" name="image213.png"/>
        <xdr:cNvPicPr preferRelativeResize="0"/>
      </xdr:nvPicPr>
      <xdr:blipFill>
        <a:blip cstate="print" r:embed="rId85"/>
        <a:stretch>
          <a:fillRect/>
        </a:stretch>
      </xdr:blipFill>
      <xdr:spPr>
        <a:prstGeom prst="rect">
          <a:avLst/>
        </a:prstGeom>
        <a:noFill/>
      </xdr:spPr>
    </xdr:pic>
    <xdr:clientData fLocksWithSheet="0"/>
  </xdr:oneCellAnchor>
  <xdr:oneCellAnchor>
    <xdr:from>
      <xdr:col>9</xdr:col>
      <xdr:colOff>0</xdr:colOff>
      <xdr:row>39</xdr:row>
      <xdr:rowOff>0</xdr:rowOff>
    </xdr:from>
    <xdr:ext cx="209550" cy="200025"/>
    <xdr:pic>
      <xdr:nvPicPr>
        <xdr:cNvPr id="0" name="image231.png"/>
        <xdr:cNvPicPr preferRelativeResize="0"/>
      </xdr:nvPicPr>
      <xdr:blipFill>
        <a:blip cstate="print" r:embed="rId86"/>
        <a:stretch>
          <a:fillRect/>
        </a:stretch>
      </xdr:blipFill>
      <xdr:spPr>
        <a:prstGeom prst="rect">
          <a:avLst/>
        </a:prstGeom>
        <a:noFill/>
      </xdr:spPr>
    </xdr:pic>
    <xdr:clientData fLocksWithSheet="0"/>
  </xdr:oneCellAnchor>
  <xdr:oneCellAnchor>
    <xdr:from>
      <xdr:col>3</xdr:col>
      <xdr:colOff>0</xdr:colOff>
      <xdr:row>40</xdr:row>
      <xdr:rowOff>0</xdr:rowOff>
    </xdr:from>
    <xdr:ext cx="180975" cy="200025"/>
    <xdr:pic>
      <xdr:nvPicPr>
        <xdr:cNvPr id="0" name="image247.png"/>
        <xdr:cNvPicPr preferRelativeResize="0"/>
      </xdr:nvPicPr>
      <xdr:blipFill>
        <a:blip cstate="print" r:embed="rId87"/>
        <a:stretch>
          <a:fillRect/>
        </a:stretch>
      </xdr:blipFill>
      <xdr:spPr>
        <a:prstGeom prst="rect">
          <a:avLst/>
        </a:prstGeom>
        <a:noFill/>
      </xdr:spPr>
    </xdr:pic>
    <xdr:clientData fLocksWithSheet="0"/>
  </xdr:oneCellAnchor>
  <xdr:oneCellAnchor>
    <xdr:from>
      <xdr:col>9</xdr:col>
      <xdr:colOff>0</xdr:colOff>
      <xdr:row>40</xdr:row>
      <xdr:rowOff>0</xdr:rowOff>
    </xdr:from>
    <xdr:ext cx="247650" cy="200025"/>
    <xdr:pic>
      <xdr:nvPicPr>
        <xdr:cNvPr id="0" name="image210.png"/>
        <xdr:cNvPicPr preferRelativeResize="0"/>
      </xdr:nvPicPr>
      <xdr:blipFill>
        <a:blip cstate="print" r:embed="rId88"/>
        <a:stretch>
          <a:fillRect/>
        </a:stretch>
      </xdr:blipFill>
      <xdr:spPr>
        <a:prstGeom prst="rect">
          <a:avLst/>
        </a:prstGeom>
        <a:noFill/>
      </xdr:spPr>
    </xdr:pic>
    <xdr:clientData fLocksWithSheet="0"/>
  </xdr:oneCellAnchor>
  <xdr:oneCellAnchor>
    <xdr:from>
      <xdr:col>3</xdr:col>
      <xdr:colOff>0</xdr:colOff>
      <xdr:row>41</xdr:row>
      <xdr:rowOff>0</xdr:rowOff>
    </xdr:from>
    <xdr:ext cx="400050" cy="200025"/>
    <xdr:pic>
      <xdr:nvPicPr>
        <xdr:cNvPr id="0" name="image225.png"/>
        <xdr:cNvPicPr preferRelativeResize="0"/>
      </xdr:nvPicPr>
      <xdr:blipFill>
        <a:blip cstate="print" r:embed="rId89"/>
        <a:stretch>
          <a:fillRect/>
        </a:stretch>
      </xdr:blipFill>
      <xdr:spPr>
        <a:prstGeom prst="rect">
          <a:avLst/>
        </a:prstGeom>
        <a:noFill/>
      </xdr:spPr>
    </xdr:pic>
    <xdr:clientData fLocksWithSheet="0"/>
  </xdr:oneCellAnchor>
  <xdr:oneCellAnchor>
    <xdr:from>
      <xdr:col>4</xdr:col>
      <xdr:colOff>0</xdr:colOff>
      <xdr:row>41</xdr:row>
      <xdr:rowOff>0</xdr:rowOff>
    </xdr:from>
    <xdr:ext cx="66675" cy="200025"/>
    <xdr:pic>
      <xdr:nvPicPr>
        <xdr:cNvPr id="0" name="image211.png"/>
        <xdr:cNvPicPr preferRelativeResize="0"/>
      </xdr:nvPicPr>
      <xdr:blipFill>
        <a:blip cstate="print" r:embed="rId90"/>
        <a:stretch>
          <a:fillRect/>
        </a:stretch>
      </xdr:blipFill>
      <xdr:spPr>
        <a:prstGeom prst="rect">
          <a:avLst/>
        </a:prstGeom>
        <a:noFill/>
      </xdr:spPr>
    </xdr:pic>
    <xdr:clientData fLocksWithSheet="0"/>
  </xdr:oneCellAnchor>
  <xdr:oneCellAnchor>
    <xdr:from>
      <xdr:col>9</xdr:col>
      <xdr:colOff>0</xdr:colOff>
      <xdr:row>41</xdr:row>
      <xdr:rowOff>0</xdr:rowOff>
    </xdr:from>
    <xdr:ext cx="85725" cy="200025"/>
    <xdr:pic>
      <xdr:nvPicPr>
        <xdr:cNvPr id="0" name="image217.png"/>
        <xdr:cNvPicPr preferRelativeResize="0"/>
      </xdr:nvPicPr>
      <xdr:blipFill>
        <a:blip cstate="print" r:embed="rId91"/>
        <a:stretch>
          <a:fillRect/>
        </a:stretch>
      </xdr:blipFill>
      <xdr:spPr>
        <a:prstGeom prst="rect">
          <a:avLst/>
        </a:prstGeom>
        <a:noFill/>
      </xdr:spPr>
    </xdr:pic>
    <xdr:clientData fLocksWithSheet="0"/>
  </xdr:oneCellAnchor>
  <xdr:oneCellAnchor>
    <xdr:from>
      <xdr:col>10</xdr:col>
      <xdr:colOff>0</xdr:colOff>
      <xdr:row>41</xdr:row>
      <xdr:rowOff>0</xdr:rowOff>
    </xdr:from>
    <xdr:ext cx="190500" cy="200025"/>
    <xdr:pic>
      <xdr:nvPicPr>
        <xdr:cNvPr id="0" name="image221.png"/>
        <xdr:cNvPicPr preferRelativeResize="0"/>
      </xdr:nvPicPr>
      <xdr:blipFill>
        <a:blip cstate="print" r:embed="rId92"/>
        <a:stretch>
          <a:fillRect/>
        </a:stretch>
      </xdr:blipFill>
      <xdr:spPr>
        <a:prstGeom prst="rect">
          <a:avLst/>
        </a:prstGeom>
        <a:noFill/>
      </xdr:spPr>
    </xdr:pic>
    <xdr:clientData fLocksWithSheet="0"/>
  </xdr:oneCellAnchor>
  <xdr:oneCellAnchor>
    <xdr:from>
      <xdr:col>12</xdr:col>
      <xdr:colOff>0</xdr:colOff>
      <xdr:row>41</xdr:row>
      <xdr:rowOff>0</xdr:rowOff>
    </xdr:from>
    <xdr:ext cx="352425" cy="190500"/>
    <xdr:pic>
      <xdr:nvPicPr>
        <xdr:cNvPr id="0" name="image87.png"/>
        <xdr:cNvPicPr preferRelativeResize="0"/>
      </xdr:nvPicPr>
      <xdr:blipFill>
        <a:blip cstate="print" r:embed="rId93"/>
        <a:stretch>
          <a:fillRect/>
        </a:stretch>
      </xdr:blipFill>
      <xdr:spPr>
        <a:prstGeom prst="rect">
          <a:avLst/>
        </a:prstGeom>
        <a:noFill/>
      </xdr:spPr>
    </xdr:pic>
    <xdr:clientData fLocksWithSheet="0"/>
  </xdr:oneCellAnchor>
  <xdr:oneCellAnchor>
    <xdr:from>
      <xdr:col>9</xdr:col>
      <xdr:colOff>0</xdr:colOff>
      <xdr:row>42</xdr:row>
      <xdr:rowOff>0</xdr:rowOff>
    </xdr:from>
    <xdr:ext cx="133350" cy="200025"/>
    <xdr:pic>
      <xdr:nvPicPr>
        <xdr:cNvPr id="0" name="image228.png"/>
        <xdr:cNvPicPr preferRelativeResize="0"/>
      </xdr:nvPicPr>
      <xdr:blipFill>
        <a:blip cstate="print" r:embed="rId94"/>
        <a:stretch>
          <a:fillRect/>
        </a:stretch>
      </xdr:blipFill>
      <xdr:spPr>
        <a:prstGeom prst="rect">
          <a:avLst/>
        </a:prstGeom>
        <a:noFill/>
      </xdr:spPr>
    </xdr:pic>
    <xdr:clientData fLocksWithSheet="0"/>
  </xdr:oneCellAnchor>
  <xdr:oneCellAnchor>
    <xdr:from>
      <xdr:col>10</xdr:col>
      <xdr:colOff>0</xdr:colOff>
      <xdr:row>42</xdr:row>
      <xdr:rowOff>0</xdr:rowOff>
    </xdr:from>
    <xdr:ext cx="190500" cy="200025"/>
    <xdr:pic>
      <xdr:nvPicPr>
        <xdr:cNvPr id="0" name="image233.png"/>
        <xdr:cNvPicPr preferRelativeResize="0"/>
      </xdr:nvPicPr>
      <xdr:blipFill>
        <a:blip cstate="print" r:embed="rId95"/>
        <a:stretch>
          <a:fillRect/>
        </a:stretch>
      </xdr:blipFill>
      <xdr:spPr>
        <a:prstGeom prst="rect">
          <a:avLst/>
        </a:prstGeom>
        <a:noFill/>
      </xdr:spPr>
    </xdr:pic>
    <xdr:clientData fLocksWithSheet="0"/>
  </xdr:oneCellAnchor>
  <xdr:oneCellAnchor>
    <xdr:from>
      <xdr:col>12</xdr:col>
      <xdr:colOff>0</xdr:colOff>
      <xdr:row>42</xdr:row>
      <xdr:rowOff>0</xdr:rowOff>
    </xdr:from>
    <xdr:ext cx="285750" cy="200025"/>
    <xdr:pic>
      <xdr:nvPicPr>
        <xdr:cNvPr id="0" name="image227.png"/>
        <xdr:cNvPicPr preferRelativeResize="0"/>
      </xdr:nvPicPr>
      <xdr:blipFill>
        <a:blip cstate="print" r:embed="rId96"/>
        <a:stretch>
          <a:fillRect/>
        </a:stretch>
      </xdr:blipFill>
      <xdr:spPr>
        <a:prstGeom prst="rect">
          <a:avLst/>
        </a:prstGeom>
        <a:noFill/>
      </xdr:spPr>
    </xdr:pic>
    <xdr:clientData fLocksWithSheet="0"/>
  </xdr:oneCellAnchor>
  <xdr:oneCellAnchor>
    <xdr:from>
      <xdr:col>10</xdr:col>
      <xdr:colOff>0</xdr:colOff>
      <xdr:row>43</xdr:row>
      <xdr:rowOff>0</xdr:rowOff>
    </xdr:from>
    <xdr:ext cx="85725" cy="200025"/>
    <xdr:pic>
      <xdr:nvPicPr>
        <xdr:cNvPr id="0" name="image242.png"/>
        <xdr:cNvPicPr preferRelativeResize="0"/>
      </xdr:nvPicPr>
      <xdr:blipFill>
        <a:blip cstate="print" r:embed="rId97"/>
        <a:stretch>
          <a:fillRect/>
        </a:stretch>
      </xdr:blipFill>
      <xdr:spPr>
        <a:prstGeom prst="rect">
          <a:avLst/>
        </a:prstGeom>
        <a:noFill/>
      </xdr:spPr>
    </xdr:pic>
    <xdr:clientData fLocksWithSheet="0"/>
  </xdr:oneCellAnchor>
  <xdr:oneCellAnchor>
    <xdr:from>
      <xdr:col>12</xdr:col>
      <xdr:colOff>0</xdr:colOff>
      <xdr:row>43</xdr:row>
      <xdr:rowOff>0</xdr:rowOff>
    </xdr:from>
    <xdr:ext cx="285750" cy="200025"/>
    <xdr:pic>
      <xdr:nvPicPr>
        <xdr:cNvPr id="0" name="image230.png"/>
        <xdr:cNvPicPr preferRelativeResize="0"/>
      </xdr:nvPicPr>
      <xdr:blipFill>
        <a:blip cstate="print" r:embed="rId98"/>
        <a:stretch>
          <a:fillRect/>
        </a:stretch>
      </xdr:blipFill>
      <xdr:spPr>
        <a:prstGeom prst="rect">
          <a:avLst/>
        </a:prstGeom>
        <a:noFill/>
      </xdr:spPr>
    </xdr:pic>
    <xdr:clientData fLocksWithSheet="0"/>
  </xdr:oneCellAnchor>
  <xdr:oneCellAnchor>
    <xdr:from>
      <xdr:col>10</xdr:col>
      <xdr:colOff>0</xdr:colOff>
      <xdr:row>44</xdr:row>
      <xdr:rowOff>0</xdr:rowOff>
    </xdr:from>
    <xdr:ext cx="209550" cy="200025"/>
    <xdr:pic>
      <xdr:nvPicPr>
        <xdr:cNvPr id="0" name="image245.png"/>
        <xdr:cNvPicPr preferRelativeResize="0"/>
      </xdr:nvPicPr>
      <xdr:blipFill>
        <a:blip cstate="print" r:embed="rId99"/>
        <a:stretch>
          <a:fillRect/>
        </a:stretch>
      </xdr:blipFill>
      <xdr:spPr>
        <a:prstGeom prst="rect">
          <a:avLst/>
        </a:prstGeom>
        <a:noFill/>
      </xdr:spPr>
    </xdr:pic>
    <xdr:clientData fLocksWithSheet="0"/>
  </xdr:oneCellAnchor>
  <xdr:oneCellAnchor>
    <xdr:from>
      <xdr:col>12</xdr:col>
      <xdr:colOff>0</xdr:colOff>
      <xdr:row>44</xdr:row>
      <xdr:rowOff>0</xdr:rowOff>
    </xdr:from>
    <xdr:ext cx="133350" cy="200025"/>
    <xdr:pic>
      <xdr:nvPicPr>
        <xdr:cNvPr id="0" name="image94.png"/>
        <xdr:cNvPicPr preferRelativeResize="0"/>
      </xdr:nvPicPr>
      <xdr:blipFill>
        <a:blip cstate="print" r:embed="rId100"/>
        <a:stretch>
          <a:fillRect/>
        </a:stretch>
      </xdr:blipFill>
      <xdr:spPr>
        <a:prstGeom prst="rect">
          <a:avLst/>
        </a:prstGeom>
        <a:noFill/>
      </xdr:spPr>
    </xdr:pic>
    <xdr:clientData fLocksWithSheet="0"/>
  </xdr:oneCellAnchor>
  <xdr:oneCellAnchor>
    <xdr:from>
      <xdr:col>12</xdr:col>
      <xdr:colOff>0</xdr:colOff>
      <xdr:row>45</xdr:row>
      <xdr:rowOff>0</xdr:rowOff>
    </xdr:from>
    <xdr:ext cx="228600" cy="200025"/>
    <xdr:pic>
      <xdr:nvPicPr>
        <xdr:cNvPr id="0" name="image237.png"/>
        <xdr:cNvPicPr preferRelativeResize="0"/>
      </xdr:nvPicPr>
      <xdr:blipFill>
        <a:blip cstate="print" r:embed="rId101"/>
        <a:stretch>
          <a:fillRect/>
        </a:stretch>
      </xdr:blipFill>
      <xdr:spPr>
        <a:prstGeom prst="rect">
          <a:avLst/>
        </a:prstGeom>
        <a:noFill/>
      </xdr:spPr>
    </xdr:pic>
    <xdr:clientData fLocksWithSheet="0"/>
  </xdr:oneCellAnchor>
  <xdr:oneCellAnchor>
    <xdr:from>
      <xdr:col>3</xdr:col>
      <xdr:colOff>0</xdr:colOff>
      <xdr:row>46</xdr:row>
      <xdr:rowOff>0</xdr:rowOff>
    </xdr:from>
    <xdr:ext cx="123825" cy="200025"/>
    <xdr:pic>
      <xdr:nvPicPr>
        <xdr:cNvPr id="0" name="image234.png"/>
        <xdr:cNvPicPr preferRelativeResize="0"/>
      </xdr:nvPicPr>
      <xdr:blipFill>
        <a:blip cstate="print" r:embed="rId102"/>
        <a:stretch>
          <a:fillRect/>
        </a:stretch>
      </xdr:blipFill>
      <xdr:spPr>
        <a:prstGeom prst="rect">
          <a:avLst/>
        </a:prstGeom>
        <a:noFill/>
      </xdr:spPr>
    </xdr:pic>
    <xdr:clientData fLocksWithSheet="0"/>
  </xdr:oneCellAnchor>
  <xdr:oneCellAnchor>
    <xdr:from>
      <xdr:col>4</xdr:col>
      <xdr:colOff>0</xdr:colOff>
      <xdr:row>46</xdr:row>
      <xdr:rowOff>0</xdr:rowOff>
    </xdr:from>
    <xdr:ext cx="114300" cy="200025"/>
    <xdr:pic>
      <xdr:nvPicPr>
        <xdr:cNvPr id="0" name="image235.png"/>
        <xdr:cNvPicPr preferRelativeResize="0"/>
      </xdr:nvPicPr>
      <xdr:blipFill>
        <a:blip cstate="print" r:embed="rId103"/>
        <a:stretch>
          <a:fillRect/>
        </a:stretch>
      </xdr:blipFill>
      <xdr:spPr>
        <a:prstGeom prst="rect">
          <a:avLst/>
        </a:prstGeom>
        <a:noFill/>
      </xdr:spPr>
    </xdr:pic>
    <xdr:clientData fLocksWithSheet="0"/>
  </xdr:oneCellAnchor>
  <xdr:oneCellAnchor>
    <xdr:from>
      <xdr:col>9</xdr:col>
      <xdr:colOff>0</xdr:colOff>
      <xdr:row>46</xdr:row>
      <xdr:rowOff>0</xdr:rowOff>
    </xdr:from>
    <xdr:ext cx="171450" cy="200025"/>
    <xdr:pic>
      <xdr:nvPicPr>
        <xdr:cNvPr id="0" name="image239.png"/>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0</xdr:colOff>
      <xdr:row>46</xdr:row>
      <xdr:rowOff>0</xdr:rowOff>
    </xdr:from>
    <xdr:ext cx="171450" cy="200025"/>
    <xdr:pic>
      <xdr:nvPicPr>
        <xdr:cNvPr id="0" name="image223.png"/>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0</xdr:colOff>
      <xdr:row>46</xdr:row>
      <xdr:rowOff>0</xdr:rowOff>
    </xdr:from>
    <xdr:ext cx="238125" cy="200025"/>
    <xdr:pic>
      <xdr:nvPicPr>
        <xdr:cNvPr id="0" name="image229.png"/>
        <xdr:cNvPicPr preferRelativeResize="0"/>
      </xdr:nvPicPr>
      <xdr:blipFill>
        <a:blip cstate="print" r:embed="rId104"/>
        <a:stretch>
          <a:fillRect/>
        </a:stretch>
      </xdr:blipFill>
      <xdr:spPr>
        <a:prstGeom prst="rect">
          <a:avLst/>
        </a:prstGeom>
        <a:noFill/>
      </xdr:spPr>
    </xdr:pic>
    <xdr:clientData fLocksWithSheet="0"/>
  </xdr:oneCellAnchor>
  <xdr:oneCellAnchor>
    <xdr:from>
      <xdr:col>3</xdr:col>
      <xdr:colOff>0</xdr:colOff>
      <xdr:row>47</xdr:row>
      <xdr:rowOff>0</xdr:rowOff>
    </xdr:from>
    <xdr:ext cx="161925" cy="200025"/>
    <xdr:pic>
      <xdr:nvPicPr>
        <xdr:cNvPr id="0" name="image250.png"/>
        <xdr:cNvPicPr preferRelativeResize="0"/>
      </xdr:nvPicPr>
      <xdr:blipFill>
        <a:blip cstate="print" r:embed="rId105"/>
        <a:stretch>
          <a:fillRect/>
        </a:stretch>
      </xdr:blipFill>
      <xdr:spPr>
        <a:prstGeom prst="rect">
          <a:avLst/>
        </a:prstGeom>
        <a:noFill/>
      </xdr:spPr>
    </xdr:pic>
    <xdr:clientData fLocksWithSheet="0"/>
  </xdr:oneCellAnchor>
  <xdr:oneCellAnchor>
    <xdr:from>
      <xdr:col>4</xdr:col>
      <xdr:colOff>0</xdr:colOff>
      <xdr:row>47</xdr:row>
      <xdr:rowOff>0</xdr:rowOff>
    </xdr:from>
    <xdr:ext cx="304800" cy="200025"/>
    <xdr:pic>
      <xdr:nvPicPr>
        <xdr:cNvPr id="0" name="image232.png"/>
        <xdr:cNvPicPr preferRelativeResize="0"/>
      </xdr:nvPicPr>
      <xdr:blipFill>
        <a:blip cstate="print" r:embed="rId106"/>
        <a:stretch>
          <a:fillRect/>
        </a:stretch>
      </xdr:blipFill>
      <xdr:spPr>
        <a:prstGeom prst="rect">
          <a:avLst/>
        </a:prstGeom>
        <a:noFill/>
      </xdr:spPr>
    </xdr:pic>
    <xdr:clientData fLocksWithSheet="0"/>
  </xdr:oneCellAnchor>
  <xdr:oneCellAnchor>
    <xdr:from>
      <xdr:col>3</xdr:col>
      <xdr:colOff>0</xdr:colOff>
      <xdr:row>48</xdr:row>
      <xdr:rowOff>0</xdr:rowOff>
    </xdr:from>
    <xdr:ext cx="180975" cy="200025"/>
    <xdr:pic>
      <xdr:nvPicPr>
        <xdr:cNvPr id="0" name="image238.png"/>
        <xdr:cNvPicPr preferRelativeResize="0"/>
      </xdr:nvPicPr>
      <xdr:blipFill>
        <a:blip cstate="print" r:embed="rId107"/>
        <a:stretch>
          <a:fillRect/>
        </a:stretch>
      </xdr:blipFill>
      <xdr:spPr>
        <a:prstGeom prst="rect">
          <a:avLst/>
        </a:prstGeom>
        <a:noFill/>
      </xdr:spPr>
    </xdr:pic>
    <xdr:clientData fLocksWithSheet="0"/>
  </xdr:oneCellAnchor>
  <xdr:oneCellAnchor>
    <xdr:from>
      <xdr:col>4</xdr:col>
      <xdr:colOff>0</xdr:colOff>
      <xdr:row>48</xdr:row>
      <xdr:rowOff>0</xdr:rowOff>
    </xdr:from>
    <xdr:ext cx="76200" cy="200025"/>
    <xdr:pic>
      <xdr:nvPicPr>
        <xdr:cNvPr id="0" name="image252.png"/>
        <xdr:cNvPicPr preferRelativeResize="0"/>
      </xdr:nvPicPr>
      <xdr:blipFill>
        <a:blip cstate="print" r:embed="rId108"/>
        <a:stretch>
          <a:fillRect/>
        </a:stretch>
      </xdr:blipFill>
      <xdr:spPr>
        <a:prstGeom prst="rect">
          <a:avLst/>
        </a:prstGeom>
        <a:noFill/>
      </xdr:spPr>
    </xdr:pic>
    <xdr:clientData fLocksWithSheet="0"/>
  </xdr:oneCellAnchor>
  <xdr:oneCellAnchor>
    <xdr:from>
      <xdr:col>3</xdr:col>
      <xdr:colOff>0</xdr:colOff>
      <xdr:row>49</xdr:row>
      <xdr:rowOff>0</xdr:rowOff>
    </xdr:from>
    <xdr:ext cx="238125" cy="200025"/>
    <xdr:pic>
      <xdr:nvPicPr>
        <xdr:cNvPr id="0" name="image246.png"/>
        <xdr:cNvPicPr preferRelativeResize="0"/>
      </xdr:nvPicPr>
      <xdr:blipFill>
        <a:blip cstate="print" r:embed="rId109"/>
        <a:stretch>
          <a:fillRect/>
        </a:stretch>
      </xdr:blipFill>
      <xdr:spPr>
        <a:prstGeom prst="rect">
          <a:avLst/>
        </a:prstGeom>
        <a:noFill/>
      </xdr:spPr>
    </xdr:pic>
    <xdr:clientData fLocksWithSheet="0"/>
  </xdr:oneCellAnchor>
  <xdr:oneCellAnchor>
    <xdr:from>
      <xdr:col>4</xdr:col>
      <xdr:colOff>0</xdr:colOff>
      <xdr:row>49</xdr:row>
      <xdr:rowOff>0</xdr:rowOff>
    </xdr:from>
    <xdr:ext cx="104775" cy="200025"/>
    <xdr:pic>
      <xdr:nvPicPr>
        <xdr:cNvPr id="0" name="image249.png"/>
        <xdr:cNvPicPr preferRelativeResize="0"/>
      </xdr:nvPicPr>
      <xdr:blipFill>
        <a:blip cstate="print" r:embed="rId110"/>
        <a:stretch>
          <a:fillRect/>
        </a:stretch>
      </xdr:blipFill>
      <xdr:spPr>
        <a:prstGeom prst="rect">
          <a:avLst/>
        </a:prstGeom>
        <a:noFill/>
      </xdr:spPr>
    </xdr:pic>
    <xdr:clientData fLocksWithSheet="0"/>
  </xdr:oneCellAnchor>
  <xdr:oneCellAnchor>
    <xdr:from>
      <xdr:col>10</xdr:col>
      <xdr:colOff>0</xdr:colOff>
      <xdr:row>49</xdr:row>
      <xdr:rowOff>0</xdr:rowOff>
    </xdr:from>
    <xdr:ext cx="133350" cy="200025"/>
    <xdr:pic>
      <xdr:nvPicPr>
        <xdr:cNvPr id="0" name="image248.png"/>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0</xdr:colOff>
      <xdr:row>49</xdr:row>
      <xdr:rowOff>0</xdr:rowOff>
    </xdr:from>
    <xdr:ext cx="962025" cy="180975"/>
    <xdr:pic>
      <xdr:nvPicPr>
        <xdr:cNvPr id="0" name="image241.png"/>
        <xdr:cNvPicPr preferRelativeResize="0"/>
      </xdr:nvPicPr>
      <xdr:blipFill>
        <a:blip cstate="print" r:embed="rId111"/>
        <a:stretch>
          <a:fillRect/>
        </a:stretch>
      </xdr:blipFill>
      <xdr:spPr>
        <a:prstGeom prst="rect">
          <a:avLst/>
        </a:prstGeom>
        <a:noFill/>
      </xdr:spPr>
    </xdr:pic>
    <xdr:clientData fLocksWithSheet="0"/>
  </xdr:oneCellAnchor>
  <xdr:oneCellAnchor>
    <xdr:from>
      <xdr:col>4</xdr:col>
      <xdr:colOff>0</xdr:colOff>
      <xdr:row>50</xdr:row>
      <xdr:rowOff>0</xdr:rowOff>
    </xdr:from>
    <xdr:ext cx="123825" cy="200025"/>
    <xdr:pic>
      <xdr:nvPicPr>
        <xdr:cNvPr id="0" name="image255.png"/>
        <xdr:cNvPicPr preferRelativeResize="0"/>
      </xdr:nvPicPr>
      <xdr:blipFill>
        <a:blip cstate="print" r:embed="rId112"/>
        <a:stretch>
          <a:fillRect/>
        </a:stretch>
      </xdr:blipFill>
      <xdr:spPr>
        <a:prstGeom prst="rect">
          <a:avLst/>
        </a:prstGeom>
        <a:noFill/>
      </xdr:spPr>
    </xdr:pic>
    <xdr:clientData fLocksWithSheet="0"/>
  </xdr:oneCellAnchor>
  <xdr:oneCellAnchor>
    <xdr:from>
      <xdr:col>9</xdr:col>
      <xdr:colOff>0</xdr:colOff>
      <xdr:row>50</xdr:row>
      <xdr:rowOff>0</xdr:rowOff>
    </xdr:from>
    <xdr:ext cx="228600" cy="200025"/>
    <xdr:pic>
      <xdr:nvPicPr>
        <xdr:cNvPr id="0" name="image236.png"/>
        <xdr:cNvPicPr preferRelativeResize="0"/>
      </xdr:nvPicPr>
      <xdr:blipFill>
        <a:blip cstate="print" r:embed="rId11"/>
        <a:stretch>
          <a:fillRect/>
        </a:stretch>
      </xdr:blipFill>
      <xdr:spPr>
        <a:prstGeom prst="rect">
          <a:avLst/>
        </a:prstGeom>
        <a:noFill/>
      </xdr:spPr>
    </xdr:pic>
    <xdr:clientData fLocksWithSheet="0"/>
  </xdr:oneCellAnchor>
  <xdr:oneCellAnchor>
    <xdr:from>
      <xdr:col>10</xdr:col>
      <xdr:colOff>0</xdr:colOff>
      <xdr:row>50</xdr:row>
      <xdr:rowOff>0</xdr:rowOff>
    </xdr:from>
    <xdr:ext cx="161925" cy="200025"/>
    <xdr:pic>
      <xdr:nvPicPr>
        <xdr:cNvPr id="0" name="image154.png"/>
        <xdr:cNvPicPr preferRelativeResize="0"/>
      </xdr:nvPicPr>
      <xdr:blipFill>
        <a:blip cstate="print" r:embed="rId18"/>
        <a:stretch>
          <a:fillRect/>
        </a:stretch>
      </xdr:blipFill>
      <xdr:spPr>
        <a:prstGeom prst="rect">
          <a:avLst/>
        </a:prstGeom>
        <a:noFill/>
      </xdr:spPr>
    </xdr:pic>
    <xdr:clientData fLocksWithSheet="0"/>
  </xdr:oneCellAnchor>
  <xdr:oneCellAnchor>
    <xdr:from>
      <xdr:col>3</xdr:col>
      <xdr:colOff>0</xdr:colOff>
      <xdr:row>51</xdr:row>
      <xdr:rowOff>0</xdr:rowOff>
    </xdr:from>
    <xdr:ext cx="123825" cy="200025"/>
    <xdr:pic>
      <xdr:nvPicPr>
        <xdr:cNvPr id="0" name="image243.png"/>
        <xdr:cNvPicPr preferRelativeResize="0"/>
      </xdr:nvPicPr>
      <xdr:blipFill>
        <a:blip cstate="print" r:embed="rId113"/>
        <a:stretch>
          <a:fillRect/>
        </a:stretch>
      </xdr:blipFill>
      <xdr:spPr>
        <a:prstGeom prst="rect">
          <a:avLst/>
        </a:prstGeom>
        <a:noFill/>
      </xdr:spPr>
    </xdr:pic>
    <xdr:clientData fLocksWithSheet="0"/>
  </xdr:oneCellAnchor>
  <xdr:oneCellAnchor>
    <xdr:from>
      <xdr:col>4</xdr:col>
      <xdr:colOff>0</xdr:colOff>
      <xdr:row>51</xdr:row>
      <xdr:rowOff>0</xdr:rowOff>
    </xdr:from>
    <xdr:ext cx="123825" cy="200025"/>
    <xdr:pic>
      <xdr:nvPicPr>
        <xdr:cNvPr id="0" name="image259.png"/>
        <xdr:cNvPicPr preferRelativeResize="0"/>
      </xdr:nvPicPr>
      <xdr:blipFill>
        <a:blip cstate="print" r:embed="rId114"/>
        <a:stretch>
          <a:fillRect/>
        </a:stretch>
      </xdr:blipFill>
      <xdr:spPr>
        <a:prstGeom prst="rect">
          <a:avLst/>
        </a:prstGeom>
        <a:noFill/>
      </xdr:spPr>
    </xdr:pic>
    <xdr:clientData fLocksWithSheet="0"/>
  </xdr:oneCellAnchor>
  <xdr:oneCellAnchor>
    <xdr:from>
      <xdr:col>9</xdr:col>
      <xdr:colOff>0</xdr:colOff>
      <xdr:row>51</xdr:row>
      <xdr:rowOff>0</xdr:rowOff>
    </xdr:from>
    <xdr:ext cx="114300" cy="200025"/>
    <xdr:pic>
      <xdr:nvPicPr>
        <xdr:cNvPr id="0" name="image265.png"/>
        <xdr:cNvPicPr preferRelativeResize="0"/>
      </xdr:nvPicPr>
      <xdr:blipFill>
        <a:blip cstate="print" r:embed="rId14"/>
        <a:stretch>
          <a:fillRect/>
        </a:stretch>
      </xdr:blipFill>
      <xdr:spPr>
        <a:prstGeom prst="rect">
          <a:avLst/>
        </a:prstGeom>
        <a:noFill/>
      </xdr:spPr>
    </xdr:pic>
    <xdr:clientData fLocksWithSheet="0"/>
  </xdr:oneCellAnchor>
  <xdr:oneCellAnchor>
    <xdr:from>
      <xdr:col>10</xdr:col>
      <xdr:colOff>0</xdr:colOff>
      <xdr:row>51</xdr:row>
      <xdr:rowOff>0</xdr:rowOff>
    </xdr:from>
    <xdr:ext cx="209550" cy="200025"/>
    <xdr:pic>
      <xdr:nvPicPr>
        <xdr:cNvPr id="0" name="image152.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52</xdr:row>
      <xdr:rowOff>0</xdr:rowOff>
    </xdr:from>
    <xdr:ext cx="314325" cy="200025"/>
    <xdr:pic>
      <xdr:nvPicPr>
        <xdr:cNvPr id="0" name="image251.png"/>
        <xdr:cNvPicPr preferRelativeResize="0"/>
      </xdr:nvPicPr>
      <xdr:blipFill>
        <a:blip cstate="print" r:embed="rId115"/>
        <a:stretch>
          <a:fillRect/>
        </a:stretch>
      </xdr:blipFill>
      <xdr:spPr>
        <a:prstGeom prst="rect">
          <a:avLst/>
        </a:prstGeom>
        <a:noFill/>
      </xdr:spPr>
    </xdr:pic>
    <xdr:clientData fLocksWithSheet="0"/>
  </xdr:oneCellAnchor>
  <xdr:oneCellAnchor>
    <xdr:from>
      <xdr:col>4</xdr:col>
      <xdr:colOff>0</xdr:colOff>
      <xdr:row>52</xdr:row>
      <xdr:rowOff>0</xdr:rowOff>
    </xdr:from>
    <xdr:ext cx="161925" cy="190500"/>
    <xdr:pic>
      <xdr:nvPicPr>
        <xdr:cNvPr id="0" name="image269.png"/>
        <xdr:cNvPicPr preferRelativeResize="0"/>
      </xdr:nvPicPr>
      <xdr:blipFill>
        <a:blip cstate="print" r:embed="rId116"/>
        <a:stretch>
          <a:fillRect/>
        </a:stretch>
      </xdr:blipFill>
      <xdr:spPr>
        <a:prstGeom prst="rect">
          <a:avLst/>
        </a:prstGeom>
        <a:noFill/>
      </xdr:spPr>
    </xdr:pic>
    <xdr:clientData fLocksWithSheet="0"/>
  </xdr:oneCellAnchor>
  <xdr:oneCellAnchor>
    <xdr:from>
      <xdr:col>9</xdr:col>
      <xdr:colOff>0</xdr:colOff>
      <xdr:row>52</xdr:row>
      <xdr:rowOff>0</xdr:rowOff>
    </xdr:from>
    <xdr:ext cx="342900" cy="200025"/>
    <xdr:pic>
      <xdr:nvPicPr>
        <xdr:cNvPr id="0" name="image244.png"/>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53</xdr:row>
      <xdr:rowOff>0</xdr:rowOff>
    </xdr:from>
    <xdr:ext cx="247650" cy="200025"/>
    <xdr:pic>
      <xdr:nvPicPr>
        <xdr:cNvPr id="0" name="image253.png"/>
        <xdr:cNvPicPr preferRelativeResize="0"/>
      </xdr:nvPicPr>
      <xdr:blipFill>
        <a:blip cstate="print" r:embed="rId117"/>
        <a:stretch>
          <a:fillRect/>
        </a:stretch>
      </xdr:blipFill>
      <xdr:spPr>
        <a:prstGeom prst="rect">
          <a:avLst/>
        </a:prstGeom>
        <a:noFill/>
      </xdr:spPr>
    </xdr:pic>
    <xdr:clientData fLocksWithSheet="0"/>
  </xdr:oneCellAnchor>
  <xdr:oneCellAnchor>
    <xdr:from>
      <xdr:col>4</xdr:col>
      <xdr:colOff>0</xdr:colOff>
      <xdr:row>53</xdr:row>
      <xdr:rowOff>0</xdr:rowOff>
    </xdr:from>
    <xdr:ext cx="114300" cy="200025"/>
    <xdr:pic>
      <xdr:nvPicPr>
        <xdr:cNvPr id="0" name="image261.png"/>
        <xdr:cNvPicPr preferRelativeResize="0"/>
      </xdr:nvPicPr>
      <xdr:blipFill>
        <a:blip cstate="print" r:embed="rId118"/>
        <a:stretch>
          <a:fillRect/>
        </a:stretch>
      </xdr:blipFill>
      <xdr:spPr>
        <a:prstGeom prst="rect">
          <a:avLst/>
        </a:prstGeom>
        <a:noFill/>
      </xdr:spPr>
    </xdr:pic>
    <xdr:clientData fLocksWithSheet="0"/>
  </xdr:oneCellAnchor>
  <xdr:oneCellAnchor>
    <xdr:from>
      <xdr:col>9</xdr:col>
      <xdr:colOff>0</xdr:colOff>
      <xdr:row>53</xdr:row>
      <xdr:rowOff>0</xdr:rowOff>
    </xdr:from>
    <xdr:ext cx="390525" cy="200025"/>
    <xdr:pic>
      <xdr:nvPicPr>
        <xdr:cNvPr id="0" name="image260.png"/>
        <xdr:cNvPicPr preferRelativeResize="0"/>
      </xdr:nvPicPr>
      <xdr:blipFill>
        <a:blip cstate="print" r:embed="rId19"/>
        <a:stretch>
          <a:fillRect/>
        </a:stretch>
      </xdr:blipFill>
      <xdr:spPr>
        <a:prstGeom prst="rect">
          <a:avLst/>
        </a:prstGeom>
        <a:noFill/>
      </xdr:spPr>
    </xdr:pic>
    <xdr:clientData fLocksWithSheet="0"/>
  </xdr:oneCellAnchor>
  <xdr:oneCellAnchor>
    <xdr:from>
      <xdr:col>10</xdr:col>
      <xdr:colOff>0</xdr:colOff>
      <xdr:row>53</xdr:row>
      <xdr:rowOff>0</xdr:rowOff>
    </xdr:from>
    <xdr:ext cx="180975" cy="190500"/>
    <xdr:pic>
      <xdr:nvPicPr>
        <xdr:cNvPr id="0" name="image254.png"/>
        <xdr:cNvPicPr preferRelativeResize="0"/>
      </xdr:nvPicPr>
      <xdr:blipFill>
        <a:blip cstate="print" r:embed="rId40"/>
        <a:stretch>
          <a:fillRect/>
        </a:stretch>
      </xdr:blipFill>
      <xdr:spPr>
        <a:prstGeom prst="rect">
          <a:avLst/>
        </a:prstGeom>
        <a:noFill/>
      </xdr:spPr>
    </xdr:pic>
    <xdr:clientData fLocksWithSheet="0"/>
  </xdr:oneCellAnchor>
  <xdr:oneCellAnchor>
    <xdr:from>
      <xdr:col>3</xdr:col>
      <xdr:colOff>0</xdr:colOff>
      <xdr:row>54</xdr:row>
      <xdr:rowOff>0</xdr:rowOff>
    </xdr:from>
    <xdr:ext cx="152400" cy="200025"/>
    <xdr:pic>
      <xdr:nvPicPr>
        <xdr:cNvPr id="0" name="image291.png"/>
        <xdr:cNvPicPr preferRelativeResize="0"/>
      </xdr:nvPicPr>
      <xdr:blipFill>
        <a:blip cstate="print" r:embed="rId119"/>
        <a:stretch>
          <a:fillRect/>
        </a:stretch>
      </xdr:blipFill>
      <xdr:spPr>
        <a:prstGeom prst="rect">
          <a:avLst/>
        </a:prstGeom>
        <a:noFill/>
      </xdr:spPr>
    </xdr:pic>
    <xdr:clientData fLocksWithSheet="0"/>
  </xdr:oneCellAnchor>
  <xdr:oneCellAnchor>
    <xdr:from>
      <xdr:col>4</xdr:col>
      <xdr:colOff>0</xdr:colOff>
      <xdr:row>54</xdr:row>
      <xdr:rowOff>0</xdr:rowOff>
    </xdr:from>
    <xdr:ext cx="123825" cy="200025"/>
    <xdr:pic>
      <xdr:nvPicPr>
        <xdr:cNvPr id="0" name="image262.png"/>
        <xdr:cNvPicPr preferRelativeResize="0"/>
      </xdr:nvPicPr>
      <xdr:blipFill>
        <a:blip cstate="print" r:embed="rId120"/>
        <a:stretch>
          <a:fillRect/>
        </a:stretch>
      </xdr:blipFill>
      <xdr:spPr>
        <a:prstGeom prst="rect">
          <a:avLst/>
        </a:prstGeom>
        <a:noFill/>
      </xdr:spPr>
    </xdr:pic>
    <xdr:clientData fLocksWithSheet="0"/>
  </xdr:oneCellAnchor>
  <xdr:oneCellAnchor>
    <xdr:from>
      <xdr:col>9</xdr:col>
      <xdr:colOff>0</xdr:colOff>
      <xdr:row>54</xdr:row>
      <xdr:rowOff>0</xdr:rowOff>
    </xdr:from>
    <xdr:ext cx="114300" cy="200025"/>
    <xdr:pic>
      <xdr:nvPicPr>
        <xdr:cNvPr id="0" name="image257.png"/>
        <xdr:cNvPicPr preferRelativeResize="0"/>
      </xdr:nvPicPr>
      <xdr:blipFill>
        <a:blip cstate="print" r:embed="rId121"/>
        <a:stretch>
          <a:fillRect/>
        </a:stretch>
      </xdr:blipFill>
      <xdr:spPr>
        <a:prstGeom prst="rect">
          <a:avLst/>
        </a:prstGeom>
        <a:noFill/>
      </xdr:spPr>
    </xdr:pic>
    <xdr:clientData fLocksWithSheet="0"/>
  </xdr:oneCellAnchor>
  <xdr:oneCellAnchor>
    <xdr:from>
      <xdr:col>10</xdr:col>
      <xdr:colOff>0</xdr:colOff>
      <xdr:row>54</xdr:row>
      <xdr:rowOff>0</xdr:rowOff>
    </xdr:from>
    <xdr:ext cx="171450" cy="200025"/>
    <xdr:pic>
      <xdr:nvPicPr>
        <xdr:cNvPr id="0" name="image268.png"/>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0</xdr:colOff>
      <xdr:row>55</xdr:row>
      <xdr:rowOff>0</xdr:rowOff>
    </xdr:from>
    <xdr:ext cx="209550" cy="200025"/>
    <xdr:pic>
      <xdr:nvPicPr>
        <xdr:cNvPr id="0" name="image263.png"/>
        <xdr:cNvPicPr preferRelativeResize="0"/>
      </xdr:nvPicPr>
      <xdr:blipFill>
        <a:blip cstate="print" r:embed="rId122"/>
        <a:stretch>
          <a:fillRect/>
        </a:stretch>
      </xdr:blipFill>
      <xdr:spPr>
        <a:prstGeom prst="rect">
          <a:avLst/>
        </a:prstGeom>
        <a:noFill/>
      </xdr:spPr>
    </xdr:pic>
    <xdr:clientData fLocksWithSheet="0"/>
  </xdr:oneCellAnchor>
  <xdr:oneCellAnchor>
    <xdr:from>
      <xdr:col>10</xdr:col>
      <xdr:colOff>0</xdr:colOff>
      <xdr:row>55</xdr:row>
      <xdr:rowOff>0</xdr:rowOff>
    </xdr:from>
    <xdr:ext cx="114300" cy="200025"/>
    <xdr:pic>
      <xdr:nvPicPr>
        <xdr:cNvPr id="0" name="image256.png"/>
        <xdr:cNvPicPr preferRelativeResize="0"/>
      </xdr:nvPicPr>
      <xdr:blipFill>
        <a:blip cstate="print" r:embed="rId25"/>
        <a:stretch>
          <a:fillRect/>
        </a:stretch>
      </xdr:blipFill>
      <xdr:spPr>
        <a:prstGeom prst="rect">
          <a:avLst/>
        </a:prstGeom>
        <a:noFill/>
      </xdr:spPr>
    </xdr:pic>
    <xdr:clientData fLocksWithSheet="0"/>
  </xdr:oneCellAnchor>
  <xdr:oneCellAnchor>
    <xdr:from>
      <xdr:col>3</xdr:col>
      <xdr:colOff>0</xdr:colOff>
      <xdr:row>56</xdr:row>
      <xdr:rowOff>0</xdr:rowOff>
    </xdr:from>
    <xdr:ext cx="171450" cy="200025"/>
    <xdr:pic>
      <xdr:nvPicPr>
        <xdr:cNvPr id="0" name="image302.png"/>
        <xdr:cNvPicPr preferRelativeResize="0"/>
      </xdr:nvPicPr>
      <xdr:blipFill>
        <a:blip cstate="print" r:embed="rId123"/>
        <a:stretch>
          <a:fillRect/>
        </a:stretch>
      </xdr:blipFill>
      <xdr:spPr>
        <a:prstGeom prst="rect">
          <a:avLst/>
        </a:prstGeom>
        <a:noFill/>
      </xdr:spPr>
    </xdr:pic>
    <xdr:clientData fLocksWithSheet="0"/>
  </xdr:oneCellAnchor>
  <xdr:oneCellAnchor>
    <xdr:from>
      <xdr:col>9</xdr:col>
      <xdr:colOff>0</xdr:colOff>
      <xdr:row>56</xdr:row>
      <xdr:rowOff>0</xdr:rowOff>
    </xdr:from>
    <xdr:ext cx="152400" cy="200025"/>
    <xdr:pic>
      <xdr:nvPicPr>
        <xdr:cNvPr id="0" name="image258.png"/>
        <xdr:cNvPicPr preferRelativeResize="0"/>
      </xdr:nvPicPr>
      <xdr:blipFill>
        <a:blip cstate="print" r:embed="rId26"/>
        <a:stretch>
          <a:fillRect/>
        </a:stretch>
      </xdr:blipFill>
      <xdr:spPr>
        <a:prstGeom prst="rect">
          <a:avLst/>
        </a:prstGeom>
        <a:noFill/>
      </xdr:spPr>
    </xdr:pic>
    <xdr:clientData fLocksWithSheet="0"/>
  </xdr:oneCellAnchor>
  <xdr:oneCellAnchor>
    <xdr:from>
      <xdr:col>10</xdr:col>
      <xdr:colOff>0</xdr:colOff>
      <xdr:row>56</xdr:row>
      <xdr:rowOff>0</xdr:rowOff>
    </xdr:from>
    <xdr:ext cx="152400" cy="200025"/>
    <xdr:pic>
      <xdr:nvPicPr>
        <xdr:cNvPr id="0" name="image178.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57</xdr:row>
      <xdr:rowOff>0</xdr:rowOff>
    </xdr:from>
    <xdr:ext cx="180975" cy="200025"/>
    <xdr:pic>
      <xdr:nvPicPr>
        <xdr:cNvPr id="0" name="image270.png"/>
        <xdr:cNvPicPr preferRelativeResize="0"/>
      </xdr:nvPicPr>
      <xdr:blipFill>
        <a:blip cstate="print" r:embed="rId124"/>
        <a:stretch>
          <a:fillRect/>
        </a:stretch>
      </xdr:blipFill>
      <xdr:spPr>
        <a:prstGeom prst="rect">
          <a:avLst/>
        </a:prstGeom>
        <a:noFill/>
      </xdr:spPr>
    </xdr:pic>
    <xdr:clientData fLocksWithSheet="0"/>
  </xdr:oneCellAnchor>
  <xdr:oneCellAnchor>
    <xdr:from>
      <xdr:col>9</xdr:col>
      <xdr:colOff>0</xdr:colOff>
      <xdr:row>57</xdr:row>
      <xdr:rowOff>0</xdr:rowOff>
    </xdr:from>
    <xdr:ext cx="85725" cy="200025"/>
    <xdr:pic>
      <xdr:nvPicPr>
        <xdr:cNvPr id="0" name="image266.png"/>
        <xdr:cNvPicPr preferRelativeResize="0"/>
      </xdr:nvPicPr>
      <xdr:blipFill>
        <a:blip cstate="print" r:embed="rId28"/>
        <a:stretch>
          <a:fillRect/>
        </a:stretch>
      </xdr:blipFill>
      <xdr:spPr>
        <a:prstGeom prst="rect">
          <a:avLst/>
        </a:prstGeom>
        <a:noFill/>
      </xdr:spPr>
    </xdr:pic>
    <xdr:clientData fLocksWithSheet="0"/>
  </xdr:oneCellAnchor>
  <xdr:oneCellAnchor>
    <xdr:from>
      <xdr:col>10</xdr:col>
      <xdr:colOff>0</xdr:colOff>
      <xdr:row>57</xdr:row>
      <xdr:rowOff>0</xdr:rowOff>
    </xdr:from>
    <xdr:ext cx="142875" cy="200025"/>
    <xdr:pic>
      <xdr:nvPicPr>
        <xdr:cNvPr id="0" name="image274.png"/>
        <xdr:cNvPicPr preferRelativeResize="0"/>
      </xdr:nvPicPr>
      <xdr:blipFill>
        <a:blip cstate="print" r:embed="rId29"/>
        <a:stretch>
          <a:fillRect/>
        </a:stretch>
      </xdr:blipFill>
      <xdr:spPr>
        <a:prstGeom prst="rect">
          <a:avLst/>
        </a:prstGeom>
        <a:noFill/>
      </xdr:spPr>
    </xdr:pic>
    <xdr:clientData fLocksWithSheet="0"/>
  </xdr:oneCellAnchor>
  <xdr:oneCellAnchor>
    <xdr:from>
      <xdr:col>3</xdr:col>
      <xdr:colOff>0</xdr:colOff>
      <xdr:row>58</xdr:row>
      <xdr:rowOff>0</xdr:rowOff>
    </xdr:from>
    <xdr:ext cx="133350" cy="200025"/>
    <xdr:pic>
      <xdr:nvPicPr>
        <xdr:cNvPr id="0" name="image271.png"/>
        <xdr:cNvPicPr preferRelativeResize="0"/>
      </xdr:nvPicPr>
      <xdr:blipFill>
        <a:blip cstate="print" r:embed="rId125"/>
        <a:stretch>
          <a:fillRect/>
        </a:stretch>
      </xdr:blipFill>
      <xdr:spPr>
        <a:prstGeom prst="rect">
          <a:avLst/>
        </a:prstGeom>
        <a:noFill/>
      </xdr:spPr>
    </xdr:pic>
    <xdr:clientData fLocksWithSheet="0"/>
  </xdr:oneCellAnchor>
  <xdr:oneCellAnchor>
    <xdr:from>
      <xdr:col>10</xdr:col>
      <xdr:colOff>0</xdr:colOff>
      <xdr:row>58</xdr:row>
      <xdr:rowOff>0</xdr:rowOff>
    </xdr:from>
    <xdr:ext cx="161925" cy="200025"/>
    <xdr:pic>
      <xdr:nvPicPr>
        <xdr:cNvPr id="0" name="image264.png"/>
        <xdr:cNvPicPr preferRelativeResize="0"/>
      </xdr:nvPicPr>
      <xdr:blipFill>
        <a:blip cstate="print" r:embed="rId31"/>
        <a:stretch>
          <a:fillRect/>
        </a:stretch>
      </xdr:blipFill>
      <xdr:spPr>
        <a:prstGeom prst="rect">
          <a:avLst/>
        </a:prstGeom>
        <a:noFill/>
      </xdr:spPr>
    </xdr:pic>
    <xdr:clientData fLocksWithSheet="0"/>
  </xdr:oneCellAnchor>
  <xdr:oneCellAnchor>
    <xdr:from>
      <xdr:col>4</xdr:col>
      <xdr:colOff>0</xdr:colOff>
      <xdr:row>59</xdr:row>
      <xdr:rowOff>0</xdr:rowOff>
    </xdr:from>
    <xdr:ext cx="171450" cy="200025"/>
    <xdr:pic>
      <xdr:nvPicPr>
        <xdr:cNvPr id="0" name="image273.png"/>
        <xdr:cNvPicPr preferRelativeResize="0"/>
      </xdr:nvPicPr>
      <xdr:blipFill>
        <a:blip cstate="print" r:embed="rId126"/>
        <a:stretch>
          <a:fillRect/>
        </a:stretch>
      </xdr:blipFill>
      <xdr:spPr>
        <a:prstGeom prst="rect">
          <a:avLst/>
        </a:prstGeom>
        <a:noFill/>
      </xdr:spPr>
    </xdr:pic>
    <xdr:clientData fLocksWithSheet="0"/>
  </xdr:oneCellAnchor>
  <xdr:oneCellAnchor>
    <xdr:from>
      <xdr:col>10</xdr:col>
      <xdr:colOff>0</xdr:colOff>
      <xdr:row>59</xdr:row>
      <xdr:rowOff>0</xdr:rowOff>
    </xdr:from>
    <xdr:ext cx="152400" cy="200025"/>
    <xdr:pic>
      <xdr:nvPicPr>
        <xdr:cNvPr id="0" name="image281.png"/>
        <xdr:cNvPicPr preferRelativeResize="0"/>
      </xdr:nvPicPr>
      <xdr:blipFill>
        <a:blip cstate="print" r:embed="rId34"/>
        <a:stretch>
          <a:fillRect/>
        </a:stretch>
      </xdr:blipFill>
      <xdr:spPr>
        <a:prstGeom prst="rect">
          <a:avLst/>
        </a:prstGeom>
        <a:noFill/>
      </xdr:spPr>
    </xdr:pic>
    <xdr:clientData fLocksWithSheet="0"/>
  </xdr:oneCellAnchor>
  <xdr:oneCellAnchor>
    <xdr:from>
      <xdr:col>3</xdr:col>
      <xdr:colOff>0</xdr:colOff>
      <xdr:row>60</xdr:row>
      <xdr:rowOff>0</xdr:rowOff>
    </xdr:from>
    <xdr:ext cx="171450" cy="200025"/>
    <xdr:pic>
      <xdr:nvPicPr>
        <xdr:cNvPr id="0" name="image276.png"/>
        <xdr:cNvPicPr preferRelativeResize="0"/>
      </xdr:nvPicPr>
      <xdr:blipFill>
        <a:blip cstate="print" r:embed="rId127"/>
        <a:stretch>
          <a:fillRect/>
        </a:stretch>
      </xdr:blipFill>
      <xdr:spPr>
        <a:prstGeom prst="rect">
          <a:avLst/>
        </a:prstGeom>
        <a:noFill/>
      </xdr:spPr>
    </xdr:pic>
    <xdr:clientData fLocksWithSheet="0"/>
  </xdr:oneCellAnchor>
  <xdr:oneCellAnchor>
    <xdr:from>
      <xdr:col>10</xdr:col>
      <xdr:colOff>0</xdr:colOff>
      <xdr:row>60</xdr:row>
      <xdr:rowOff>0</xdr:rowOff>
    </xdr:from>
    <xdr:ext cx="142875" cy="200025"/>
    <xdr:pic>
      <xdr:nvPicPr>
        <xdr:cNvPr id="0" name="image278.png"/>
        <xdr:cNvPicPr preferRelativeResize="0"/>
      </xdr:nvPicPr>
      <xdr:blipFill>
        <a:blip cstate="print" r:embed="rId37"/>
        <a:stretch>
          <a:fillRect/>
        </a:stretch>
      </xdr:blipFill>
      <xdr:spPr>
        <a:prstGeom prst="rect">
          <a:avLst/>
        </a:prstGeom>
        <a:noFill/>
      </xdr:spPr>
    </xdr:pic>
    <xdr:clientData fLocksWithSheet="0"/>
  </xdr:oneCellAnchor>
  <xdr:oneCellAnchor>
    <xdr:from>
      <xdr:col>3</xdr:col>
      <xdr:colOff>0</xdr:colOff>
      <xdr:row>61</xdr:row>
      <xdr:rowOff>0</xdr:rowOff>
    </xdr:from>
    <xdr:ext cx="171450" cy="200025"/>
    <xdr:pic>
      <xdr:nvPicPr>
        <xdr:cNvPr id="0" name="image272.png"/>
        <xdr:cNvPicPr preferRelativeResize="0"/>
      </xdr:nvPicPr>
      <xdr:blipFill>
        <a:blip cstate="print" r:embed="rId128"/>
        <a:stretch>
          <a:fillRect/>
        </a:stretch>
      </xdr:blipFill>
      <xdr:spPr>
        <a:prstGeom prst="rect">
          <a:avLst/>
        </a:prstGeom>
        <a:noFill/>
      </xdr:spPr>
    </xdr:pic>
    <xdr:clientData fLocksWithSheet="0"/>
  </xdr:oneCellAnchor>
  <xdr:oneCellAnchor>
    <xdr:from>
      <xdr:col>10</xdr:col>
      <xdr:colOff>0</xdr:colOff>
      <xdr:row>61</xdr:row>
      <xdr:rowOff>0</xdr:rowOff>
    </xdr:from>
    <xdr:ext cx="171450" cy="200025"/>
    <xdr:pic>
      <xdr:nvPicPr>
        <xdr:cNvPr id="0" name="image267.png"/>
        <xdr:cNvPicPr preferRelativeResize="0"/>
      </xdr:nvPicPr>
      <xdr:blipFill>
        <a:blip cstate="print" r:embed="rId38"/>
        <a:stretch>
          <a:fillRect/>
        </a:stretch>
      </xdr:blipFill>
      <xdr:spPr>
        <a:prstGeom prst="rect">
          <a:avLst/>
        </a:prstGeom>
        <a:noFill/>
      </xdr:spPr>
    </xdr:pic>
    <xdr:clientData fLocksWithSheet="0"/>
  </xdr:oneCellAnchor>
  <xdr:oneCellAnchor>
    <xdr:from>
      <xdr:col>3</xdr:col>
      <xdr:colOff>0</xdr:colOff>
      <xdr:row>62</xdr:row>
      <xdr:rowOff>0</xdr:rowOff>
    </xdr:from>
    <xdr:ext cx="190500" cy="200025"/>
    <xdr:pic>
      <xdr:nvPicPr>
        <xdr:cNvPr id="0" name="image293.png"/>
        <xdr:cNvPicPr preferRelativeResize="0"/>
      </xdr:nvPicPr>
      <xdr:blipFill>
        <a:blip cstate="print" r:embed="rId129"/>
        <a:stretch>
          <a:fillRect/>
        </a:stretch>
      </xdr:blipFill>
      <xdr:spPr>
        <a:prstGeom prst="rect">
          <a:avLst/>
        </a:prstGeom>
        <a:noFill/>
      </xdr:spPr>
    </xdr:pic>
    <xdr:clientData fLocksWithSheet="0"/>
  </xdr:oneCellAnchor>
  <xdr:oneCellAnchor>
    <xdr:from>
      <xdr:col>10</xdr:col>
      <xdr:colOff>0</xdr:colOff>
      <xdr:row>63</xdr:row>
      <xdr:rowOff>0</xdr:rowOff>
    </xdr:from>
    <xdr:ext cx="228600" cy="200025"/>
    <xdr:pic>
      <xdr:nvPicPr>
        <xdr:cNvPr id="0" name="image285.png"/>
        <xdr:cNvPicPr preferRelativeResize="0"/>
      </xdr:nvPicPr>
      <xdr:blipFill>
        <a:blip cstate="print" r:embed="rId42"/>
        <a:stretch>
          <a:fillRect/>
        </a:stretch>
      </xdr:blipFill>
      <xdr:spPr>
        <a:prstGeom prst="rect">
          <a:avLst/>
        </a:prstGeom>
        <a:noFill/>
      </xdr:spPr>
    </xdr:pic>
    <xdr:clientData fLocksWithSheet="0"/>
  </xdr:oneCellAnchor>
  <xdr:oneCellAnchor>
    <xdr:from>
      <xdr:col>4</xdr:col>
      <xdr:colOff>0</xdr:colOff>
      <xdr:row>64</xdr:row>
      <xdr:rowOff>0</xdr:rowOff>
    </xdr:from>
    <xdr:ext cx="209550" cy="200025"/>
    <xdr:pic>
      <xdr:nvPicPr>
        <xdr:cNvPr id="0" name="image296.png"/>
        <xdr:cNvPicPr preferRelativeResize="0"/>
      </xdr:nvPicPr>
      <xdr:blipFill>
        <a:blip cstate="print" r:embed="rId130"/>
        <a:stretch>
          <a:fillRect/>
        </a:stretch>
      </xdr:blipFill>
      <xdr:spPr>
        <a:prstGeom prst="rect">
          <a:avLst/>
        </a:prstGeom>
        <a:noFill/>
      </xdr:spPr>
    </xdr:pic>
    <xdr:clientData fLocksWithSheet="0"/>
  </xdr:oneCellAnchor>
  <xdr:oneCellAnchor>
    <xdr:from>
      <xdr:col>9</xdr:col>
      <xdr:colOff>0</xdr:colOff>
      <xdr:row>64</xdr:row>
      <xdr:rowOff>0</xdr:rowOff>
    </xdr:from>
    <xdr:ext cx="152400" cy="200025"/>
    <xdr:pic>
      <xdr:nvPicPr>
        <xdr:cNvPr id="0" name="image277.png"/>
        <xdr:cNvPicPr preferRelativeResize="0"/>
      </xdr:nvPicPr>
      <xdr:blipFill>
        <a:blip cstate="print" r:embed="rId44"/>
        <a:stretch>
          <a:fillRect/>
        </a:stretch>
      </xdr:blipFill>
      <xdr:spPr>
        <a:prstGeom prst="rect">
          <a:avLst/>
        </a:prstGeom>
        <a:noFill/>
      </xdr:spPr>
    </xdr:pic>
    <xdr:clientData fLocksWithSheet="0"/>
  </xdr:oneCellAnchor>
  <xdr:oneCellAnchor>
    <xdr:from>
      <xdr:col>10</xdr:col>
      <xdr:colOff>0</xdr:colOff>
      <xdr:row>64</xdr:row>
      <xdr:rowOff>0</xdr:rowOff>
    </xdr:from>
    <xdr:ext cx="180975" cy="200025"/>
    <xdr:pic>
      <xdr:nvPicPr>
        <xdr:cNvPr id="0" name="image298.png"/>
        <xdr:cNvPicPr preferRelativeResize="0"/>
      </xdr:nvPicPr>
      <xdr:blipFill>
        <a:blip cstate="print" r:embed="rId45"/>
        <a:stretch>
          <a:fillRect/>
        </a:stretch>
      </xdr:blipFill>
      <xdr:spPr>
        <a:prstGeom prst="rect">
          <a:avLst/>
        </a:prstGeom>
        <a:noFill/>
      </xdr:spPr>
    </xdr:pic>
    <xdr:clientData fLocksWithSheet="0"/>
  </xdr:oneCellAnchor>
  <xdr:oneCellAnchor>
    <xdr:from>
      <xdr:col>3</xdr:col>
      <xdr:colOff>0</xdr:colOff>
      <xdr:row>65</xdr:row>
      <xdr:rowOff>0</xdr:rowOff>
    </xdr:from>
    <xdr:ext cx="219075" cy="200025"/>
    <xdr:pic>
      <xdr:nvPicPr>
        <xdr:cNvPr id="0" name="image306.png"/>
        <xdr:cNvPicPr preferRelativeResize="0"/>
      </xdr:nvPicPr>
      <xdr:blipFill>
        <a:blip cstate="print" r:embed="rId131"/>
        <a:stretch>
          <a:fillRect/>
        </a:stretch>
      </xdr:blipFill>
      <xdr:spPr>
        <a:prstGeom prst="rect">
          <a:avLst/>
        </a:prstGeom>
        <a:noFill/>
      </xdr:spPr>
    </xdr:pic>
    <xdr:clientData fLocksWithSheet="0"/>
  </xdr:oneCellAnchor>
  <xdr:oneCellAnchor>
    <xdr:from>
      <xdr:col>4</xdr:col>
      <xdr:colOff>0</xdr:colOff>
      <xdr:row>65</xdr:row>
      <xdr:rowOff>0</xdr:rowOff>
    </xdr:from>
    <xdr:ext cx="571500" cy="200025"/>
    <xdr:pic>
      <xdr:nvPicPr>
        <xdr:cNvPr id="0" name="image292.png"/>
        <xdr:cNvPicPr preferRelativeResize="0"/>
      </xdr:nvPicPr>
      <xdr:blipFill>
        <a:blip cstate="print" r:embed="rId132"/>
        <a:stretch>
          <a:fillRect/>
        </a:stretch>
      </xdr:blipFill>
      <xdr:spPr>
        <a:prstGeom prst="rect">
          <a:avLst/>
        </a:prstGeom>
        <a:noFill/>
      </xdr:spPr>
    </xdr:pic>
    <xdr:clientData fLocksWithSheet="0"/>
  </xdr:oneCellAnchor>
  <xdr:oneCellAnchor>
    <xdr:from>
      <xdr:col>10</xdr:col>
      <xdr:colOff>0</xdr:colOff>
      <xdr:row>65</xdr:row>
      <xdr:rowOff>0</xdr:rowOff>
    </xdr:from>
    <xdr:ext cx="314325" cy="200025"/>
    <xdr:pic>
      <xdr:nvPicPr>
        <xdr:cNvPr id="0" name="image275.png"/>
        <xdr:cNvPicPr preferRelativeResize="0"/>
      </xdr:nvPicPr>
      <xdr:blipFill>
        <a:blip cstate="print" r:embed="rId48"/>
        <a:stretch>
          <a:fillRect/>
        </a:stretch>
      </xdr:blipFill>
      <xdr:spPr>
        <a:prstGeom prst="rect">
          <a:avLst/>
        </a:prstGeom>
        <a:noFill/>
      </xdr:spPr>
    </xdr:pic>
    <xdr:clientData fLocksWithSheet="0"/>
  </xdr:oneCellAnchor>
  <xdr:oneCellAnchor>
    <xdr:from>
      <xdr:col>3</xdr:col>
      <xdr:colOff>0</xdr:colOff>
      <xdr:row>66</xdr:row>
      <xdr:rowOff>0</xdr:rowOff>
    </xdr:from>
    <xdr:ext cx="238125" cy="200025"/>
    <xdr:pic>
      <xdr:nvPicPr>
        <xdr:cNvPr id="0" name="image280.png"/>
        <xdr:cNvPicPr preferRelativeResize="0"/>
      </xdr:nvPicPr>
      <xdr:blipFill>
        <a:blip cstate="print" r:embed="rId133"/>
        <a:stretch>
          <a:fillRect/>
        </a:stretch>
      </xdr:blipFill>
      <xdr:spPr>
        <a:prstGeom prst="rect">
          <a:avLst/>
        </a:prstGeom>
        <a:noFill/>
      </xdr:spPr>
    </xdr:pic>
    <xdr:clientData fLocksWithSheet="0"/>
  </xdr:oneCellAnchor>
  <xdr:oneCellAnchor>
    <xdr:from>
      <xdr:col>4</xdr:col>
      <xdr:colOff>0</xdr:colOff>
      <xdr:row>66</xdr:row>
      <xdr:rowOff>0</xdr:rowOff>
    </xdr:from>
    <xdr:ext cx="209550" cy="200025"/>
    <xdr:pic>
      <xdr:nvPicPr>
        <xdr:cNvPr id="0" name="image279.png"/>
        <xdr:cNvPicPr preferRelativeResize="0"/>
      </xdr:nvPicPr>
      <xdr:blipFill>
        <a:blip cstate="print" r:embed="rId134"/>
        <a:stretch>
          <a:fillRect/>
        </a:stretch>
      </xdr:blipFill>
      <xdr:spPr>
        <a:prstGeom prst="rect">
          <a:avLst/>
        </a:prstGeom>
        <a:noFill/>
      </xdr:spPr>
    </xdr:pic>
    <xdr:clientData fLocksWithSheet="0"/>
  </xdr:oneCellAnchor>
  <xdr:oneCellAnchor>
    <xdr:from>
      <xdr:col>10</xdr:col>
      <xdr:colOff>0</xdr:colOff>
      <xdr:row>66</xdr:row>
      <xdr:rowOff>0</xdr:rowOff>
    </xdr:from>
    <xdr:ext cx="133350" cy="200025"/>
    <xdr:pic>
      <xdr:nvPicPr>
        <xdr:cNvPr id="0" name="image295.png"/>
        <xdr:cNvPicPr preferRelativeResize="0"/>
      </xdr:nvPicPr>
      <xdr:blipFill>
        <a:blip cstate="print" r:embed="rId51"/>
        <a:stretch>
          <a:fillRect/>
        </a:stretch>
      </xdr:blipFill>
      <xdr:spPr>
        <a:prstGeom prst="rect">
          <a:avLst/>
        </a:prstGeom>
        <a:noFill/>
      </xdr:spPr>
    </xdr:pic>
    <xdr:clientData fLocksWithSheet="0"/>
  </xdr:oneCellAnchor>
  <xdr:oneCellAnchor>
    <xdr:from>
      <xdr:col>4</xdr:col>
      <xdr:colOff>0</xdr:colOff>
      <xdr:row>67</xdr:row>
      <xdr:rowOff>0</xdr:rowOff>
    </xdr:from>
    <xdr:ext cx="228600" cy="200025"/>
    <xdr:pic>
      <xdr:nvPicPr>
        <xdr:cNvPr id="0" name="image282.png"/>
        <xdr:cNvPicPr preferRelativeResize="0"/>
      </xdr:nvPicPr>
      <xdr:blipFill>
        <a:blip cstate="print" r:embed="rId135"/>
        <a:stretch>
          <a:fillRect/>
        </a:stretch>
      </xdr:blipFill>
      <xdr:spPr>
        <a:prstGeom prst="rect">
          <a:avLst/>
        </a:prstGeom>
        <a:noFill/>
      </xdr:spPr>
    </xdr:pic>
    <xdr:clientData fLocksWithSheet="0"/>
  </xdr:oneCellAnchor>
  <xdr:oneCellAnchor>
    <xdr:from>
      <xdr:col>9</xdr:col>
      <xdr:colOff>0</xdr:colOff>
      <xdr:row>67</xdr:row>
      <xdr:rowOff>0</xdr:rowOff>
    </xdr:from>
    <xdr:ext cx="114300" cy="200025"/>
    <xdr:pic>
      <xdr:nvPicPr>
        <xdr:cNvPr id="0" name="image193.png"/>
        <xdr:cNvPicPr preferRelativeResize="0"/>
      </xdr:nvPicPr>
      <xdr:blipFill>
        <a:blip cstate="print" r:embed="rId54"/>
        <a:stretch>
          <a:fillRect/>
        </a:stretch>
      </xdr:blipFill>
      <xdr:spPr>
        <a:prstGeom prst="rect">
          <a:avLst/>
        </a:prstGeom>
        <a:noFill/>
      </xdr:spPr>
    </xdr:pic>
    <xdr:clientData fLocksWithSheet="0"/>
  </xdr:oneCellAnchor>
  <xdr:oneCellAnchor>
    <xdr:from>
      <xdr:col>3</xdr:col>
      <xdr:colOff>0</xdr:colOff>
      <xdr:row>68</xdr:row>
      <xdr:rowOff>0</xdr:rowOff>
    </xdr:from>
    <xdr:ext cx="200025" cy="200025"/>
    <xdr:pic>
      <xdr:nvPicPr>
        <xdr:cNvPr id="0" name="image283.png"/>
        <xdr:cNvPicPr preferRelativeResize="0"/>
      </xdr:nvPicPr>
      <xdr:blipFill>
        <a:blip cstate="print" r:embed="rId136"/>
        <a:stretch>
          <a:fillRect/>
        </a:stretch>
      </xdr:blipFill>
      <xdr:spPr>
        <a:prstGeom prst="rect">
          <a:avLst/>
        </a:prstGeom>
        <a:noFill/>
      </xdr:spPr>
    </xdr:pic>
    <xdr:clientData fLocksWithSheet="0"/>
  </xdr:oneCellAnchor>
  <xdr:oneCellAnchor>
    <xdr:from>
      <xdr:col>4</xdr:col>
      <xdr:colOff>0</xdr:colOff>
      <xdr:row>68</xdr:row>
      <xdr:rowOff>0</xdr:rowOff>
    </xdr:from>
    <xdr:ext cx="152400" cy="200025"/>
    <xdr:pic>
      <xdr:nvPicPr>
        <xdr:cNvPr id="0" name="image320.png"/>
        <xdr:cNvPicPr preferRelativeResize="0"/>
      </xdr:nvPicPr>
      <xdr:blipFill>
        <a:blip cstate="print" r:embed="rId137"/>
        <a:stretch>
          <a:fillRect/>
        </a:stretch>
      </xdr:blipFill>
      <xdr:spPr>
        <a:prstGeom prst="rect">
          <a:avLst/>
        </a:prstGeom>
        <a:noFill/>
      </xdr:spPr>
    </xdr:pic>
    <xdr:clientData fLocksWithSheet="0"/>
  </xdr:oneCellAnchor>
  <xdr:oneCellAnchor>
    <xdr:from>
      <xdr:col>10</xdr:col>
      <xdr:colOff>0</xdr:colOff>
      <xdr:row>68</xdr:row>
      <xdr:rowOff>0</xdr:rowOff>
    </xdr:from>
    <xdr:ext cx="161925" cy="200025"/>
    <xdr:pic>
      <xdr:nvPicPr>
        <xdr:cNvPr id="0" name="image321.png"/>
        <xdr:cNvPicPr preferRelativeResize="0"/>
      </xdr:nvPicPr>
      <xdr:blipFill>
        <a:blip cstate="print" r:embed="rId57"/>
        <a:stretch>
          <a:fillRect/>
        </a:stretch>
      </xdr:blipFill>
      <xdr:spPr>
        <a:prstGeom prst="rect">
          <a:avLst/>
        </a:prstGeom>
        <a:noFill/>
      </xdr:spPr>
    </xdr:pic>
    <xdr:clientData fLocksWithSheet="0"/>
  </xdr:oneCellAnchor>
  <xdr:oneCellAnchor>
    <xdr:from>
      <xdr:col>3</xdr:col>
      <xdr:colOff>0</xdr:colOff>
      <xdr:row>69</xdr:row>
      <xdr:rowOff>0</xdr:rowOff>
    </xdr:from>
    <xdr:ext cx="209550" cy="190500"/>
    <xdr:pic>
      <xdr:nvPicPr>
        <xdr:cNvPr id="0" name="image318.png"/>
        <xdr:cNvPicPr preferRelativeResize="0"/>
      </xdr:nvPicPr>
      <xdr:blipFill>
        <a:blip cstate="print" r:embed="rId138"/>
        <a:stretch>
          <a:fillRect/>
        </a:stretch>
      </xdr:blipFill>
      <xdr:spPr>
        <a:prstGeom prst="rect">
          <a:avLst/>
        </a:prstGeom>
        <a:noFill/>
      </xdr:spPr>
    </xdr:pic>
    <xdr:clientData fLocksWithSheet="0"/>
  </xdr:oneCellAnchor>
  <xdr:oneCellAnchor>
    <xdr:from>
      <xdr:col>3</xdr:col>
      <xdr:colOff>0</xdr:colOff>
      <xdr:row>70</xdr:row>
      <xdr:rowOff>0</xdr:rowOff>
    </xdr:from>
    <xdr:ext cx="219075" cy="190500"/>
    <xdr:pic>
      <xdr:nvPicPr>
        <xdr:cNvPr id="0" name="image284.png"/>
        <xdr:cNvPicPr preferRelativeResize="0"/>
      </xdr:nvPicPr>
      <xdr:blipFill>
        <a:blip cstate="print" r:embed="rId139"/>
        <a:stretch>
          <a:fillRect/>
        </a:stretch>
      </xdr:blipFill>
      <xdr:spPr>
        <a:prstGeom prst="rect">
          <a:avLst/>
        </a:prstGeom>
        <a:noFill/>
      </xdr:spPr>
    </xdr:pic>
    <xdr:clientData fLocksWithSheet="0"/>
  </xdr:oneCellAnchor>
  <xdr:oneCellAnchor>
    <xdr:from>
      <xdr:col>10</xdr:col>
      <xdr:colOff>0</xdr:colOff>
      <xdr:row>71</xdr:row>
      <xdr:rowOff>0</xdr:rowOff>
    </xdr:from>
    <xdr:ext cx="200025" cy="200025"/>
    <xdr:pic>
      <xdr:nvPicPr>
        <xdr:cNvPr id="0" name="image287.png"/>
        <xdr:cNvPicPr preferRelativeResize="0"/>
      </xdr:nvPicPr>
      <xdr:blipFill>
        <a:blip cstate="print" r:embed="rId66"/>
        <a:stretch>
          <a:fillRect/>
        </a:stretch>
      </xdr:blipFill>
      <xdr:spPr>
        <a:prstGeom prst="rect">
          <a:avLst/>
        </a:prstGeom>
        <a:noFill/>
      </xdr:spPr>
    </xdr:pic>
    <xdr:clientData fLocksWithSheet="0"/>
  </xdr:oneCellAnchor>
  <xdr:oneCellAnchor>
    <xdr:from>
      <xdr:col>4</xdr:col>
      <xdr:colOff>0</xdr:colOff>
      <xdr:row>72</xdr:row>
      <xdr:rowOff>0</xdr:rowOff>
    </xdr:from>
    <xdr:ext cx="180975" cy="200025"/>
    <xdr:pic>
      <xdr:nvPicPr>
        <xdr:cNvPr id="0" name="image290.png"/>
        <xdr:cNvPicPr preferRelativeResize="0"/>
      </xdr:nvPicPr>
      <xdr:blipFill>
        <a:blip cstate="print" r:embed="rId140"/>
        <a:stretch>
          <a:fillRect/>
        </a:stretch>
      </xdr:blipFill>
      <xdr:spPr>
        <a:prstGeom prst="rect">
          <a:avLst/>
        </a:prstGeom>
        <a:noFill/>
      </xdr:spPr>
    </xdr:pic>
    <xdr:clientData fLocksWithSheet="0"/>
  </xdr:oneCellAnchor>
  <xdr:oneCellAnchor>
    <xdr:from>
      <xdr:col>9</xdr:col>
      <xdr:colOff>0</xdr:colOff>
      <xdr:row>72</xdr:row>
      <xdr:rowOff>0</xdr:rowOff>
    </xdr:from>
    <xdr:ext cx="104775" cy="200025"/>
    <xdr:pic>
      <xdr:nvPicPr>
        <xdr:cNvPr id="0" name="image286.png"/>
        <xdr:cNvPicPr preferRelativeResize="0"/>
      </xdr:nvPicPr>
      <xdr:blipFill>
        <a:blip cstate="print" r:embed="rId67"/>
        <a:stretch>
          <a:fillRect/>
        </a:stretch>
      </xdr:blipFill>
      <xdr:spPr>
        <a:prstGeom prst="rect">
          <a:avLst/>
        </a:prstGeom>
        <a:noFill/>
      </xdr:spPr>
    </xdr:pic>
    <xdr:clientData fLocksWithSheet="0"/>
  </xdr:oneCellAnchor>
  <xdr:oneCellAnchor>
    <xdr:from>
      <xdr:col>10</xdr:col>
      <xdr:colOff>0</xdr:colOff>
      <xdr:row>72</xdr:row>
      <xdr:rowOff>0</xdr:rowOff>
    </xdr:from>
    <xdr:ext cx="200025" cy="200025"/>
    <xdr:pic>
      <xdr:nvPicPr>
        <xdr:cNvPr id="0" name="image288.png"/>
        <xdr:cNvPicPr preferRelativeResize="0"/>
      </xdr:nvPicPr>
      <xdr:blipFill>
        <a:blip cstate="print" r:embed="rId68"/>
        <a:stretch>
          <a:fillRect/>
        </a:stretch>
      </xdr:blipFill>
      <xdr:spPr>
        <a:prstGeom prst="rect">
          <a:avLst/>
        </a:prstGeom>
        <a:noFill/>
      </xdr:spPr>
    </xdr:pic>
    <xdr:clientData fLocksWithSheet="0"/>
  </xdr:oneCellAnchor>
  <xdr:oneCellAnchor>
    <xdr:from>
      <xdr:col>9</xdr:col>
      <xdr:colOff>0</xdr:colOff>
      <xdr:row>73</xdr:row>
      <xdr:rowOff>0</xdr:rowOff>
    </xdr:from>
    <xdr:ext cx="152400" cy="200025"/>
    <xdr:pic>
      <xdr:nvPicPr>
        <xdr:cNvPr id="0" name="image303.png"/>
        <xdr:cNvPicPr preferRelativeResize="0"/>
      </xdr:nvPicPr>
      <xdr:blipFill>
        <a:blip cstate="print" r:embed="rId69"/>
        <a:stretch>
          <a:fillRect/>
        </a:stretch>
      </xdr:blipFill>
      <xdr:spPr>
        <a:prstGeom prst="rect">
          <a:avLst/>
        </a:prstGeom>
        <a:noFill/>
      </xdr:spPr>
    </xdr:pic>
    <xdr:clientData fLocksWithSheet="0"/>
  </xdr:oneCellAnchor>
  <xdr:oneCellAnchor>
    <xdr:from>
      <xdr:col>3</xdr:col>
      <xdr:colOff>0</xdr:colOff>
      <xdr:row>74</xdr:row>
      <xdr:rowOff>0</xdr:rowOff>
    </xdr:from>
    <xdr:ext cx="171450" cy="200025"/>
    <xdr:pic>
      <xdr:nvPicPr>
        <xdr:cNvPr id="0" name="image301.png"/>
        <xdr:cNvPicPr preferRelativeResize="0"/>
      </xdr:nvPicPr>
      <xdr:blipFill>
        <a:blip cstate="print" r:embed="rId141"/>
        <a:stretch>
          <a:fillRect/>
        </a:stretch>
      </xdr:blipFill>
      <xdr:spPr>
        <a:prstGeom prst="rect">
          <a:avLst/>
        </a:prstGeom>
        <a:noFill/>
      </xdr:spPr>
    </xdr:pic>
    <xdr:clientData fLocksWithSheet="0"/>
  </xdr:oneCellAnchor>
  <xdr:oneCellAnchor>
    <xdr:from>
      <xdr:col>4</xdr:col>
      <xdr:colOff>0</xdr:colOff>
      <xdr:row>74</xdr:row>
      <xdr:rowOff>0</xdr:rowOff>
    </xdr:from>
    <xdr:ext cx="95250" cy="200025"/>
    <xdr:pic>
      <xdr:nvPicPr>
        <xdr:cNvPr id="0" name="image304.png"/>
        <xdr:cNvPicPr preferRelativeResize="0"/>
      </xdr:nvPicPr>
      <xdr:blipFill>
        <a:blip cstate="print" r:embed="rId142"/>
        <a:stretch>
          <a:fillRect/>
        </a:stretch>
      </xdr:blipFill>
      <xdr:spPr>
        <a:prstGeom prst="rect">
          <a:avLst/>
        </a:prstGeom>
        <a:noFill/>
      </xdr:spPr>
    </xdr:pic>
    <xdr:clientData fLocksWithSheet="0"/>
  </xdr:oneCellAnchor>
  <xdr:oneCellAnchor>
    <xdr:from>
      <xdr:col>9</xdr:col>
      <xdr:colOff>0</xdr:colOff>
      <xdr:row>74</xdr:row>
      <xdr:rowOff>0</xdr:rowOff>
    </xdr:from>
    <xdr:ext cx="171450" cy="200025"/>
    <xdr:pic>
      <xdr:nvPicPr>
        <xdr:cNvPr id="0" name="image294.png"/>
        <xdr:cNvPicPr preferRelativeResize="0"/>
      </xdr:nvPicPr>
      <xdr:blipFill>
        <a:blip cstate="print" r:embed="rId70"/>
        <a:stretch>
          <a:fillRect/>
        </a:stretch>
      </xdr:blipFill>
      <xdr:spPr>
        <a:prstGeom prst="rect">
          <a:avLst/>
        </a:prstGeom>
        <a:noFill/>
      </xdr:spPr>
    </xdr:pic>
    <xdr:clientData fLocksWithSheet="0"/>
  </xdr:oneCellAnchor>
  <xdr:oneCellAnchor>
    <xdr:from>
      <xdr:col>10</xdr:col>
      <xdr:colOff>0</xdr:colOff>
      <xdr:row>74</xdr:row>
      <xdr:rowOff>0</xdr:rowOff>
    </xdr:from>
    <xdr:ext cx="104775" cy="200025"/>
    <xdr:pic>
      <xdr:nvPicPr>
        <xdr:cNvPr id="0" name="image289.png"/>
        <xdr:cNvPicPr preferRelativeResize="0"/>
      </xdr:nvPicPr>
      <xdr:blipFill>
        <a:blip cstate="print" r:embed="rId143"/>
        <a:stretch>
          <a:fillRect/>
        </a:stretch>
      </xdr:blipFill>
      <xdr:spPr>
        <a:prstGeom prst="rect">
          <a:avLst/>
        </a:prstGeom>
        <a:noFill/>
      </xdr:spPr>
    </xdr:pic>
    <xdr:clientData fLocksWithSheet="0"/>
  </xdr:oneCellAnchor>
  <xdr:oneCellAnchor>
    <xdr:from>
      <xdr:col>9</xdr:col>
      <xdr:colOff>0</xdr:colOff>
      <xdr:row>75</xdr:row>
      <xdr:rowOff>0</xdr:rowOff>
    </xdr:from>
    <xdr:ext cx="161925" cy="200025"/>
    <xdr:pic>
      <xdr:nvPicPr>
        <xdr:cNvPr id="0" name="image299.png"/>
        <xdr:cNvPicPr preferRelativeResize="0"/>
      </xdr:nvPicPr>
      <xdr:blipFill>
        <a:blip cstate="print" r:embed="rId72"/>
        <a:stretch>
          <a:fillRect/>
        </a:stretch>
      </xdr:blipFill>
      <xdr:spPr>
        <a:prstGeom prst="rect">
          <a:avLst/>
        </a:prstGeom>
        <a:noFill/>
      </xdr:spPr>
    </xdr:pic>
    <xdr:clientData fLocksWithSheet="0"/>
  </xdr:oneCellAnchor>
  <xdr:oneCellAnchor>
    <xdr:from>
      <xdr:col>3</xdr:col>
      <xdr:colOff>0</xdr:colOff>
      <xdr:row>76</xdr:row>
      <xdr:rowOff>0</xdr:rowOff>
    </xdr:from>
    <xdr:ext cx="190500" cy="200025"/>
    <xdr:pic>
      <xdr:nvPicPr>
        <xdr:cNvPr id="0" name="image297.png"/>
        <xdr:cNvPicPr preferRelativeResize="0"/>
      </xdr:nvPicPr>
      <xdr:blipFill>
        <a:blip cstate="print" r:embed="rId144"/>
        <a:stretch>
          <a:fillRect/>
        </a:stretch>
      </xdr:blipFill>
      <xdr:spPr>
        <a:prstGeom prst="rect">
          <a:avLst/>
        </a:prstGeom>
        <a:noFill/>
      </xdr:spPr>
    </xdr:pic>
    <xdr:clientData fLocksWithSheet="0"/>
  </xdr:oneCellAnchor>
  <xdr:oneCellAnchor>
    <xdr:from>
      <xdr:col>9</xdr:col>
      <xdr:colOff>0</xdr:colOff>
      <xdr:row>77</xdr:row>
      <xdr:rowOff>0</xdr:rowOff>
    </xdr:from>
    <xdr:ext cx="200025" cy="200025"/>
    <xdr:pic>
      <xdr:nvPicPr>
        <xdr:cNvPr id="0" name="image316.png"/>
        <xdr:cNvPicPr preferRelativeResize="0"/>
      </xdr:nvPicPr>
      <xdr:blipFill>
        <a:blip cstate="print" r:embed="rId76"/>
        <a:stretch>
          <a:fillRect/>
        </a:stretch>
      </xdr:blipFill>
      <xdr:spPr>
        <a:prstGeom prst="rect">
          <a:avLst/>
        </a:prstGeom>
        <a:noFill/>
      </xdr:spPr>
    </xdr:pic>
    <xdr:clientData fLocksWithSheet="0"/>
  </xdr:oneCellAnchor>
  <xdr:oneCellAnchor>
    <xdr:from>
      <xdr:col>3</xdr:col>
      <xdr:colOff>0</xdr:colOff>
      <xdr:row>78</xdr:row>
      <xdr:rowOff>0</xdr:rowOff>
    </xdr:from>
    <xdr:ext cx="152400" cy="200025"/>
    <xdr:pic>
      <xdr:nvPicPr>
        <xdr:cNvPr id="0" name="image300.png"/>
        <xdr:cNvPicPr preferRelativeResize="0"/>
      </xdr:nvPicPr>
      <xdr:blipFill>
        <a:blip cstate="print" r:embed="rId145"/>
        <a:stretch>
          <a:fillRect/>
        </a:stretch>
      </xdr:blipFill>
      <xdr:spPr>
        <a:prstGeom prst="rect">
          <a:avLst/>
        </a:prstGeom>
        <a:noFill/>
      </xdr:spPr>
    </xdr:pic>
    <xdr:clientData fLocksWithSheet="0"/>
  </xdr:oneCellAnchor>
  <xdr:oneCellAnchor>
    <xdr:from>
      <xdr:col>9</xdr:col>
      <xdr:colOff>0</xdr:colOff>
      <xdr:row>79</xdr:row>
      <xdr:rowOff>0</xdr:rowOff>
    </xdr:from>
    <xdr:ext cx="152400" cy="200025"/>
    <xdr:pic>
      <xdr:nvPicPr>
        <xdr:cNvPr id="0" name="image307.png"/>
        <xdr:cNvPicPr preferRelativeResize="0"/>
      </xdr:nvPicPr>
      <xdr:blipFill>
        <a:blip cstate="print" r:embed="rId78"/>
        <a:stretch>
          <a:fillRect/>
        </a:stretch>
      </xdr:blipFill>
      <xdr:spPr>
        <a:prstGeom prst="rect">
          <a:avLst/>
        </a:prstGeom>
        <a:noFill/>
      </xdr:spPr>
    </xdr:pic>
    <xdr:clientData fLocksWithSheet="0"/>
  </xdr:oneCellAnchor>
  <xdr:oneCellAnchor>
    <xdr:from>
      <xdr:col>3</xdr:col>
      <xdr:colOff>0</xdr:colOff>
      <xdr:row>80</xdr:row>
      <xdr:rowOff>0</xdr:rowOff>
    </xdr:from>
    <xdr:ext cx="247650" cy="200025"/>
    <xdr:pic>
      <xdr:nvPicPr>
        <xdr:cNvPr id="0" name="image305.png"/>
        <xdr:cNvPicPr preferRelativeResize="0"/>
      </xdr:nvPicPr>
      <xdr:blipFill>
        <a:blip cstate="print" r:embed="rId146"/>
        <a:stretch>
          <a:fillRect/>
        </a:stretch>
      </xdr:blipFill>
      <xdr:spPr>
        <a:prstGeom prst="rect">
          <a:avLst/>
        </a:prstGeom>
        <a:noFill/>
      </xdr:spPr>
    </xdr:pic>
    <xdr:clientData fLocksWithSheet="0"/>
  </xdr:oneCellAnchor>
  <xdr:oneCellAnchor>
    <xdr:from>
      <xdr:col>9</xdr:col>
      <xdr:colOff>0</xdr:colOff>
      <xdr:row>80</xdr:row>
      <xdr:rowOff>0</xdr:rowOff>
    </xdr:from>
    <xdr:ext cx="200025" cy="200025"/>
    <xdr:pic>
      <xdr:nvPicPr>
        <xdr:cNvPr id="0" name="image311.png"/>
        <xdr:cNvPicPr preferRelativeResize="0"/>
      </xdr:nvPicPr>
      <xdr:blipFill>
        <a:blip cstate="print" r:embed="rId81"/>
        <a:stretch>
          <a:fillRect/>
        </a:stretch>
      </xdr:blipFill>
      <xdr:spPr>
        <a:prstGeom prst="rect">
          <a:avLst/>
        </a:prstGeom>
        <a:noFill/>
      </xdr:spPr>
    </xdr:pic>
    <xdr:clientData fLocksWithSheet="0"/>
  </xdr:oneCellAnchor>
  <xdr:oneCellAnchor>
    <xdr:from>
      <xdr:col>9</xdr:col>
      <xdr:colOff>0</xdr:colOff>
      <xdr:row>81</xdr:row>
      <xdr:rowOff>0</xdr:rowOff>
    </xdr:from>
    <xdr:ext cx="180975" cy="200025"/>
    <xdr:pic>
      <xdr:nvPicPr>
        <xdr:cNvPr id="0" name="image322.png"/>
        <xdr:cNvPicPr preferRelativeResize="0"/>
      </xdr:nvPicPr>
      <xdr:blipFill>
        <a:blip cstate="print" r:embed="rId82"/>
        <a:stretch>
          <a:fillRect/>
        </a:stretch>
      </xdr:blipFill>
      <xdr:spPr>
        <a:prstGeom prst="rect">
          <a:avLst/>
        </a:prstGeom>
        <a:noFill/>
      </xdr:spPr>
    </xdr:pic>
    <xdr:clientData fLocksWithSheet="0"/>
  </xdr:oneCellAnchor>
  <xdr:oneCellAnchor>
    <xdr:from>
      <xdr:col>3</xdr:col>
      <xdr:colOff>0</xdr:colOff>
      <xdr:row>82</xdr:row>
      <xdr:rowOff>0</xdr:rowOff>
    </xdr:from>
    <xdr:ext cx="238125" cy="200025"/>
    <xdr:pic>
      <xdr:nvPicPr>
        <xdr:cNvPr id="0" name="image308.png"/>
        <xdr:cNvPicPr preferRelativeResize="0"/>
      </xdr:nvPicPr>
      <xdr:blipFill>
        <a:blip cstate="print" r:embed="rId147"/>
        <a:stretch>
          <a:fillRect/>
        </a:stretch>
      </xdr:blipFill>
      <xdr:spPr>
        <a:prstGeom prst="rect">
          <a:avLst/>
        </a:prstGeom>
        <a:noFill/>
      </xdr:spPr>
    </xdr:pic>
    <xdr:clientData fLocksWithSheet="0"/>
  </xdr:oneCellAnchor>
  <xdr:oneCellAnchor>
    <xdr:from>
      <xdr:col>4</xdr:col>
      <xdr:colOff>0</xdr:colOff>
      <xdr:row>82</xdr:row>
      <xdr:rowOff>0</xdr:rowOff>
    </xdr:from>
    <xdr:ext cx="180975" cy="200025"/>
    <xdr:pic>
      <xdr:nvPicPr>
        <xdr:cNvPr id="0" name="image310.png"/>
        <xdr:cNvPicPr preferRelativeResize="0"/>
      </xdr:nvPicPr>
      <xdr:blipFill>
        <a:blip cstate="print" r:embed="rId148"/>
        <a:stretch>
          <a:fillRect/>
        </a:stretch>
      </xdr:blipFill>
      <xdr:spPr>
        <a:prstGeom prst="rect">
          <a:avLst/>
        </a:prstGeom>
        <a:noFill/>
      </xdr:spPr>
    </xdr:pic>
    <xdr:clientData fLocksWithSheet="0"/>
  </xdr:oneCellAnchor>
  <xdr:oneCellAnchor>
    <xdr:from>
      <xdr:col>9</xdr:col>
      <xdr:colOff>0</xdr:colOff>
      <xdr:row>82</xdr:row>
      <xdr:rowOff>0</xdr:rowOff>
    </xdr:from>
    <xdr:ext cx="114300" cy="200025"/>
    <xdr:pic>
      <xdr:nvPicPr>
        <xdr:cNvPr id="0" name="image319.png"/>
        <xdr:cNvPicPr preferRelativeResize="0"/>
      </xdr:nvPicPr>
      <xdr:blipFill>
        <a:blip cstate="print" r:embed="rId149"/>
        <a:stretch>
          <a:fillRect/>
        </a:stretch>
      </xdr:blipFill>
      <xdr:spPr>
        <a:prstGeom prst="rect">
          <a:avLst/>
        </a:prstGeom>
        <a:noFill/>
      </xdr:spPr>
    </xdr:pic>
    <xdr:clientData fLocksWithSheet="0"/>
  </xdr:oneCellAnchor>
  <xdr:oneCellAnchor>
    <xdr:from>
      <xdr:col>10</xdr:col>
      <xdr:colOff>0</xdr:colOff>
      <xdr:row>82</xdr:row>
      <xdr:rowOff>0</xdr:rowOff>
    </xdr:from>
    <xdr:ext cx="304800" cy="200025"/>
    <xdr:pic>
      <xdr:nvPicPr>
        <xdr:cNvPr id="0" name="image309.png"/>
        <xdr:cNvPicPr preferRelativeResize="0"/>
      </xdr:nvPicPr>
      <xdr:blipFill>
        <a:blip cstate="print" r:embed="rId85"/>
        <a:stretch>
          <a:fillRect/>
        </a:stretch>
      </xdr:blipFill>
      <xdr:spPr>
        <a:prstGeom prst="rect">
          <a:avLst/>
        </a:prstGeom>
        <a:noFill/>
      </xdr:spPr>
    </xdr:pic>
    <xdr:clientData fLocksWithSheet="0"/>
  </xdr:oneCellAnchor>
  <xdr:oneCellAnchor>
    <xdr:from>
      <xdr:col>9</xdr:col>
      <xdr:colOff>0</xdr:colOff>
      <xdr:row>83</xdr:row>
      <xdr:rowOff>0</xdr:rowOff>
    </xdr:from>
    <xdr:ext cx="209550" cy="200025"/>
    <xdr:pic>
      <xdr:nvPicPr>
        <xdr:cNvPr id="0" name="image325.png"/>
        <xdr:cNvPicPr preferRelativeResize="0"/>
      </xdr:nvPicPr>
      <xdr:blipFill>
        <a:blip cstate="print" r:embed="rId86"/>
        <a:stretch>
          <a:fillRect/>
        </a:stretch>
      </xdr:blipFill>
      <xdr:spPr>
        <a:prstGeom prst="rect">
          <a:avLst/>
        </a:prstGeom>
        <a:noFill/>
      </xdr:spPr>
    </xdr:pic>
    <xdr:clientData fLocksWithSheet="0"/>
  </xdr:oneCellAnchor>
  <xdr:oneCellAnchor>
    <xdr:from>
      <xdr:col>3</xdr:col>
      <xdr:colOff>0</xdr:colOff>
      <xdr:row>84</xdr:row>
      <xdr:rowOff>0</xdr:rowOff>
    </xdr:from>
    <xdr:ext cx="228600" cy="200025"/>
    <xdr:pic>
      <xdr:nvPicPr>
        <xdr:cNvPr id="0" name="image314.png"/>
        <xdr:cNvPicPr preferRelativeResize="0"/>
      </xdr:nvPicPr>
      <xdr:blipFill>
        <a:blip cstate="print" r:embed="rId135"/>
        <a:stretch>
          <a:fillRect/>
        </a:stretch>
      </xdr:blipFill>
      <xdr:spPr>
        <a:prstGeom prst="rect">
          <a:avLst/>
        </a:prstGeom>
        <a:noFill/>
      </xdr:spPr>
    </xdr:pic>
    <xdr:clientData fLocksWithSheet="0"/>
  </xdr:oneCellAnchor>
  <xdr:oneCellAnchor>
    <xdr:from>
      <xdr:col>9</xdr:col>
      <xdr:colOff>0</xdr:colOff>
      <xdr:row>84</xdr:row>
      <xdr:rowOff>0</xdr:rowOff>
    </xdr:from>
    <xdr:ext cx="247650" cy="200025"/>
    <xdr:pic>
      <xdr:nvPicPr>
        <xdr:cNvPr id="0" name="image313.png"/>
        <xdr:cNvPicPr preferRelativeResize="0"/>
      </xdr:nvPicPr>
      <xdr:blipFill>
        <a:blip cstate="print" r:embed="rId88"/>
        <a:stretch>
          <a:fillRect/>
        </a:stretch>
      </xdr:blipFill>
      <xdr:spPr>
        <a:prstGeom prst="rect">
          <a:avLst/>
        </a:prstGeom>
        <a:noFill/>
      </xdr:spPr>
    </xdr:pic>
    <xdr:clientData fLocksWithSheet="0"/>
  </xdr:oneCellAnchor>
  <xdr:oneCellAnchor>
    <xdr:from>
      <xdr:col>3</xdr:col>
      <xdr:colOff>0</xdr:colOff>
      <xdr:row>85</xdr:row>
      <xdr:rowOff>0</xdr:rowOff>
    </xdr:from>
    <xdr:ext cx="142875" cy="200025"/>
    <xdr:pic>
      <xdr:nvPicPr>
        <xdr:cNvPr id="0" name="image334.png"/>
        <xdr:cNvPicPr preferRelativeResize="0"/>
      </xdr:nvPicPr>
      <xdr:blipFill>
        <a:blip cstate="print" r:embed="rId150"/>
        <a:stretch>
          <a:fillRect/>
        </a:stretch>
      </xdr:blipFill>
      <xdr:spPr>
        <a:prstGeom prst="rect">
          <a:avLst/>
        </a:prstGeom>
        <a:noFill/>
      </xdr:spPr>
    </xdr:pic>
    <xdr:clientData fLocksWithSheet="0"/>
  </xdr:oneCellAnchor>
  <xdr:oneCellAnchor>
    <xdr:from>
      <xdr:col>4</xdr:col>
      <xdr:colOff>0</xdr:colOff>
      <xdr:row>85</xdr:row>
      <xdr:rowOff>0</xdr:rowOff>
    </xdr:from>
    <xdr:ext cx="219075" cy="200025"/>
    <xdr:pic>
      <xdr:nvPicPr>
        <xdr:cNvPr id="0" name="image337.png"/>
        <xdr:cNvPicPr preferRelativeResize="0"/>
      </xdr:nvPicPr>
      <xdr:blipFill>
        <a:blip cstate="print" r:embed="rId151"/>
        <a:stretch>
          <a:fillRect/>
        </a:stretch>
      </xdr:blipFill>
      <xdr:spPr>
        <a:prstGeom prst="rect">
          <a:avLst/>
        </a:prstGeom>
        <a:noFill/>
      </xdr:spPr>
    </xdr:pic>
    <xdr:clientData fLocksWithSheet="0"/>
  </xdr:oneCellAnchor>
  <xdr:oneCellAnchor>
    <xdr:from>
      <xdr:col>4</xdr:col>
      <xdr:colOff>0</xdr:colOff>
      <xdr:row>86</xdr:row>
      <xdr:rowOff>0</xdr:rowOff>
    </xdr:from>
    <xdr:ext cx="200025" cy="200025"/>
    <xdr:pic>
      <xdr:nvPicPr>
        <xdr:cNvPr id="0" name="image312.png"/>
        <xdr:cNvPicPr preferRelativeResize="0"/>
      </xdr:nvPicPr>
      <xdr:blipFill>
        <a:blip cstate="print" r:embed="rId152"/>
        <a:stretch>
          <a:fillRect/>
        </a:stretch>
      </xdr:blipFill>
      <xdr:spPr>
        <a:prstGeom prst="rect">
          <a:avLst/>
        </a:prstGeom>
        <a:noFill/>
      </xdr:spPr>
    </xdr:pic>
    <xdr:clientData fLocksWithSheet="0"/>
  </xdr:oneCellAnchor>
  <xdr:oneCellAnchor>
    <xdr:from>
      <xdr:col>9</xdr:col>
      <xdr:colOff>0</xdr:colOff>
      <xdr:row>86</xdr:row>
      <xdr:rowOff>0</xdr:rowOff>
    </xdr:from>
    <xdr:ext cx="133350" cy="200025"/>
    <xdr:pic>
      <xdr:nvPicPr>
        <xdr:cNvPr id="0" name="image326.png"/>
        <xdr:cNvPicPr preferRelativeResize="0"/>
      </xdr:nvPicPr>
      <xdr:blipFill>
        <a:blip cstate="print" r:embed="rId94"/>
        <a:stretch>
          <a:fillRect/>
        </a:stretch>
      </xdr:blipFill>
      <xdr:spPr>
        <a:prstGeom prst="rect">
          <a:avLst/>
        </a:prstGeom>
        <a:noFill/>
      </xdr:spPr>
    </xdr:pic>
    <xdr:clientData fLocksWithSheet="0"/>
  </xdr:oneCellAnchor>
  <xdr:oneCellAnchor>
    <xdr:from>
      <xdr:col>10</xdr:col>
      <xdr:colOff>0</xdr:colOff>
      <xdr:row>86</xdr:row>
      <xdr:rowOff>0</xdr:rowOff>
    </xdr:from>
    <xdr:ext cx="190500" cy="200025"/>
    <xdr:pic>
      <xdr:nvPicPr>
        <xdr:cNvPr id="0" name="image315.png"/>
        <xdr:cNvPicPr preferRelativeResize="0"/>
      </xdr:nvPicPr>
      <xdr:blipFill>
        <a:blip cstate="print" r:embed="rId95"/>
        <a:stretch>
          <a:fillRect/>
        </a:stretch>
      </xdr:blipFill>
      <xdr:spPr>
        <a:prstGeom prst="rect">
          <a:avLst/>
        </a:prstGeom>
        <a:noFill/>
      </xdr:spPr>
    </xdr:pic>
    <xdr:clientData fLocksWithSheet="0"/>
  </xdr:oneCellAnchor>
  <xdr:oneCellAnchor>
    <xdr:from>
      <xdr:col>4</xdr:col>
      <xdr:colOff>0</xdr:colOff>
      <xdr:row>87</xdr:row>
      <xdr:rowOff>0</xdr:rowOff>
    </xdr:from>
    <xdr:ext cx="142875" cy="200025"/>
    <xdr:pic>
      <xdr:nvPicPr>
        <xdr:cNvPr id="0" name="image348.png"/>
        <xdr:cNvPicPr preferRelativeResize="0"/>
      </xdr:nvPicPr>
      <xdr:blipFill>
        <a:blip cstate="print" r:embed="rId153"/>
        <a:stretch>
          <a:fillRect/>
        </a:stretch>
      </xdr:blipFill>
      <xdr:spPr>
        <a:prstGeom prst="rect">
          <a:avLst/>
        </a:prstGeom>
        <a:noFill/>
      </xdr:spPr>
    </xdr:pic>
    <xdr:clientData fLocksWithSheet="0"/>
  </xdr:oneCellAnchor>
  <xdr:oneCellAnchor>
    <xdr:from>
      <xdr:col>3</xdr:col>
      <xdr:colOff>0</xdr:colOff>
      <xdr:row>88</xdr:row>
      <xdr:rowOff>0</xdr:rowOff>
    </xdr:from>
    <xdr:ext cx="142875" cy="200025"/>
    <xdr:pic>
      <xdr:nvPicPr>
        <xdr:cNvPr id="0" name="image327.png"/>
        <xdr:cNvPicPr preferRelativeResize="0"/>
      </xdr:nvPicPr>
      <xdr:blipFill>
        <a:blip cstate="print" r:embed="rId154"/>
        <a:stretch>
          <a:fillRect/>
        </a:stretch>
      </xdr:blipFill>
      <xdr:spPr>
        <a:prstGeom prst="rect">
          <a:avLst/>
        </a:prstGeom>
        <a:noFill/>
      </xdr:spPr>
    </xdr:pic>
    <xdr:clientData fLocksWithSheet="0"/>
  </xdr:oneCellAnchor>
  <xdr:oneCellAnchor>
    <xdr:from>
      <xdr:col>10</xdr:col>
      <xdr:colOff>0</xdr:colOff>
      <xdr:row>88</xdr:row>
      <xdr:rowOff>0</xdr:rowOff>
    </xdr:from>
    <xdr:ext cx="209550" cy="200025"/>
    <xdr:pic>
      <xdr:nvPicPr>
        <xdr:cNvPr id="0" name="image323.png"/>
        <xdr:cNvPicPr preferRelativeResize="0"/>
      </xdr:nvPicPr>
      <xdr:blipFill>
        <a:blip cstate="print" r:embed="rId99"/>
        <a:stretch>
          <a:fillRect/>
        </a:stretch>
      </xdr:blipFill>
      <xdr:spPr>
        <a:prstGeom prst="rect">
          <a:avLst/>
        </a:prstGeom>
        <a:noFill/>
      </xdr:spPr>
    </xdr:pic>
    <xdr:clientData fLocksWithSheet="0"/>
  </xdr:oneCellAnchor>
  <xdr:oneCellAnchor>
    <xdr:from>
      <xdr:col>4</xdr:col>
      <xdr:colOff>0</xdr:colOff>
      <xdr:row>89</xdr:row>
      <xdr:rowOff>0</xdr:rowOff>
    </xdr:from>
    <xdr:ext cx="228600" cy="200025"/>
    <xdr:pic>
      <xdr:nvPicPr>
        <xdr:cNvPr id="0" name="image317.png"/>
        <xdr:cNvPicPr preferRelativeResize="0"/>
      </xdr:nvPicPr>
      <xdr:blipFill>
        <a:blip cstate="print" r:embed="rId155"/>
        <a:stretch>
          <a:fillRect/>
        </a:stretch>
      </xdr:blipFill>
      <xdr:spPr>
        <a:prstGeom prst="rect">
          <a:avLst/>
        </a:prstGeom>
        <a:noFill/>
      </xdr:spPr>
    </xdr:pic>
    <xdr:clientData fLocksWithSheet="0"/>
  </xdr:oneCellAnchor>
  <xdr:oneCellAnchor>
    <xdr:from>
      <xdr:col>10</xdr:col>
      <xdr:colOff>0</xdr:colOff>
      <xdr:row>89</xdr:row>
      <xdr:rowOff>0</xdr:rowOff>
    </xdr:from>
    <xdr:ext cx="247650" cy="200025"/>
    <xdr:pic>
      <xdr:nvPicPr>
        <xdr:cNvPr id="0" name="image328.png"/>
        <xdr:cNvPicPr preferRelativeResize="0"/>
      </xdr:nvPicPr>
      <xdr:blipFill>
        <a:blip cstate="print" r:embed="rId156"/>
        <a:stretch>
          <a:fillRect/>
        </a:stretch>
      </xdr:blipFill>
      <xdr:spPr>
        <a:prstGeom prst="rect">
          <a:avLst/>
        </a:prstGeom>
        <a:noFill/>
      </xdr:spPr>
    </xdr:pic>
    <xdr:clientData fLocksWithSheet="0"/>
  </xdr:oneCellAnchor>
  <xdr:oneCellAnchor>
    <xdr:from>
      <xdr:col>10</xdr:col>
      <xdr:colOff>0</xdr:colOff>
      <xdr:row>90</xdr:row>
      <xdr:rowOff>0</xdr:rowOff>
    </xdr:from>
    <xdr:ext cx="142875" cy="200025"/>
    <xdr:pic>
      <xdr:nvPicPr>
        <xdr:cNvPr id="0" name="image324.png"/>
        <xdr:cNvPicPr preferRelativeResize="0"/>
      </xdr:nvPicPr>
      <xdr:blipFill>
        <a:blip cstate="print" r:embed="rId157"/>
        <a:stretch>
          <a:fillRect/>
        </a:stretch>
      </xdr:blipFill>
      <xdr:spPr>
        <a:prstGeom prst="rect">
          <a:avLst/>
        </a:prstGeom>
        <a:noFill/>
      </xdr:spPr>
    </xdr:pic>
    <xdr:clientData fLocksWithSheet="0"/>
  </xdr:oneCellAnchor>
  <xdr:oneCellAnchor>
    <xdr:from>
      <xdr:col>4</xdr:col>
      <xdr:colOff>0</xdr:colOff>
      <xdr:row>91</xdr:row>
      <xdr:rowOff>0</xdr:rowOff>
    </xdr:from>
    <xdr:ext cx="123825" cy="200025"/>
    <xdr:pic>
      <xdr:nvPicPr>
        <xdr:cNvPr id="0" name="image330.png"/>
        <xdr:cNvPicPr preferRelativeResize="0"/>
      </xdr:nvPicPr>
      <xdr:blipFill>
        <a:blip cstate="print" r:embed="rId158"/>
        <a:stretch>
          <a:fillRect/>
        </a:stretch>
      </xdr:blipFill>
      <xdr:spPr>
        <a:prstGeom prst="rect">
          <a:avLst/>
        </a:prstGeom>
        <a:noFill/>
      </xdr:spPr>
    </xdr:pic>
    <xdr:clientData fLocksWithSheet="0"/>
  </xdr:oneCellAnchor>
  <xdr:oneCellAnchor>
    <xdr:from>
      <xdr:col>10</xdr:col>
      <xdr:colOff>0</xdr:colOff>
      <xdr:row>91</xdr:row>
      <xdr:rowOff>0</xdr:rowOff>
    </xdr:from>
    <xdr:ext cx="466725" cy="200025"/>
    <xdr:pic>
      <xdr:nvPicPr>
        <xdr:cNvPr id="0" name="image338.png"/>
        <xdr:cNvPicPr preferRelativeResize="0"/>
      </xdr:nvPicPr>
      <xdr:blipFill>
        <a:blip cstate="print" r:embed="rId159"/>
        <a:stretch>
          <a:fillRect/>
        </a:stretch>
      </xdr:blipFill>
      <xdr:spPr>
        <a:prstGeom prst="rect">
          <a:avLst/>
        </a:prstGeom>
        <a:noFill/>
      </xdr:spPr>
    </xdr:pic>
    <xdr:clientData fLocksWithSheet="0"/>
  </xdr:oneCellAnchor>
  <xdr:oneCellAnchor>
    <xdr:from>
      <xdr:col>4</xdr:col>
      <xdr:colOff>0</xdr:colOff>
      <xdr:row>92</xdr:row>
      <xdr:rowOff>0</xdr:rowOff>
    </xdr:from>
    <xdr:ext cx="152400" cy="200025"/>
    <xdr:pic>
      <xdr:nvPicPr>
        <xdr:cNvPr id="0" name="image336.png"/>
        <xdr:cNvPicPr preferRelativeResize="0"/>
      </xdr:nvPicPr>
      <xdr:blipFill>
        <a:blip cstate="print" r:embed="rId160"/>
        <a:stretch>
          <a:fillRect/>
        </a:stretch>
      </xdr:blipFill>
      <xdr:spPr>
        <a:prstGeom prst="rect">
          <a:avLst/>
        </a:prstGeom>
        <a:noFill/>
      </xdr:spPr>
    </xdr:pic>
    <xdr:clientData fLocksWithSheet="0"/>
  </xdr:oneCellAnchor>
  <xdr:oneCellAnchor>
    <xdr:from>
      <xdr:col>10</xdr:col>
      <xdr:colOff>0</xdr:colOff>
      <xdr:row>92</xdr:row>
      <xdr:rowOff>0</xdr:rowOff>
    </xdr:from>
    <xdr:ext cx="257175" cy="200025"/>
    <xdr:pic>
      <xdr:nvPicPr>
        <xdr:cNvPr id="0" name="image332.png"/>
        <xdr:cNvPicPr preferRelativeResize="0"/>
      </xdr:nvPicPr>
      <xdr:blipFill>
        <a:blip cstate="print" r:embed="rId161"/>
        <a:stretch>
          <a:fillRect/>
        </a:stretch>
      </xdr:blipFill>
      <xdr:spPr>
        <a:prstGeom prst="rect">
          <a:avLst/>
        </a:prstGeom>
        <a:noFill/>
      </xdr:spPr>
    </xdr:pic>
    <xdr:clientData fLocksWithSheet="0"/>
  </xdr:oneCellAnchor>
  <xdr:oneCellAnchor>
    <xdr:from>
      <xdr:col>4</xdr:col>
      <xdr:colOff>0</xdr:colOff>
      <xdr:row>93</xdr:row>
      <xdr:rowOff>0</xdr:rowOff>
    </xdr:from>
    <xdr:ext cx="209550" cy="200025"/>
    <xdr:pic>
      <xdr:nvPicPr>
        <xdr:cNvPr id="0" name="image342.png"/>
        <xdr:cNvPicPr preferRelativeResize="0"/>
      </xdr:nvPicPr>
      <xdr:blipFill>
        <a:blip cstate="print" r:embed="rId162"/>
        <a:stretch>
          <a:fillRect/>
        </a:stretch>
      </xdr:blipFill>
      <xdr:spPr>
        <a:prstGeom prst="rect">
          <a:avLst/>
        </a:prstGeom>
        <a:noFill/>
      </xdr:spPr>
    </xdr:pic>
    <xdr:clientData fLocksWithSheet="0"/>
  </xdr:oneCellAnchor>
  <xdr:oneCellAnchor>
    <xdr:from>
      <xdr:col>10</xdr:col>
      <xdr:colOff>0</xdr:colOff>
      <xdr:row>93</xdr:row>
      <xdr:rowOff>0</xdr:rowOff>
    </xdr:from>
    <xdr:ext cx="266700" cy="200025"/>
    <xdr:pic>
      <xdr:nvPicPr>
        <xdr:cNvPr id="0" name="image335.png"/>
        <xdr:cNvPicPr preferRelativeResize="0"/>
      </xdr:nvPicPr>
      <xdr:blipFill>
        <a:blip cstate="print" r:embed="rId163"/>
        <a:stretch>
          <a:fillRect/>
        </a:stretch>
      </xdr:blipFill>
      <xdr:spPr>
        <a:prstGeom prst="rect">
          <a:avLst/>
        </a:prstGeom>
        <a:noFill/>
      </xdr:spPr>
    </xdr:pic>
    <xdr:clientData fLocksWithSheet="0"/>
  </xdr:oneCellAnchor>
  <xdr:oneCellAnchor>
    <xdr:from>
      <xdr:col>3</xdr:col>
      <xdr:colOff>0</xdr:colOff>
      <xdr:row>94</xdr:row>
      <xdr:rowOff>0</xdr:rowOff>
    </xdr:from>
    <xdr:ext cx="171450" cy="200025"/>
    <xdr:pic>
      <xdr:nvPicPr>
        <xdr:cNvPr id="0" name="image329.png"/>
        <xdr:cNvPicPr preferRelativeResize="0"/>
      </xdr:nvPicPr>
      <xdr:blipFill>
        <a:blip cstate="print" r:embed="rId164"/>
        <a:stretch>
          <a:fillRect/>
        </a:stretch>
      </xdr:blipFill>
      <xdr:spPr>
        <a:prstGeom prst="rect">
          <a:avLst/>
        </a:prstGeom>
        <a:noFill/>
      </xdr:spPr>
    </xdr:pic>
    <xdr:clientData fLocksWithSheet="0"/>
  </xdr:oneCellAnchor>
  <xdr:oneCellAnchor>
    <xdr:from>
      <xdr:col>4</xdr:col>
      <xdr:colOff>0</xdr:colOff>
      <xdr:row>94</xdr:row>
      <xdr:rowOff>0</xdr:rowOff>
    </xdr:from>
    <xdr:ext cx="238125" cy="200025"/>
    <xdr:pic>
      <xdr:nvPicPr>
        <xdr:cNvPr id="0" name="image341.png"/>
        <xdr:cNvPicPr preferRelativeResize="0"/>
      </xdr:nvPicPr>
      <xdr:blipFill>
        <a:blip cstate="print" r:embed="rId165"/>
        <a:stretch>
          <a:fillRect/>
        </a:stretch>
      </xdr:blipFill>
      <xdr:spPr>
        <a:prstGeom prst="rect">
          <a:avLst/>
        </a:prstGeom>
        <a:noFill/>
      </xdr:spPr>
    </xdr:pic>
    <xdr:clientData fLocksWithSheet="0"/>
  </xdr:oneCellAnchor>
  <xdr:oneCellAnchor>
    <xdr:from>
      <xdr:col>10</xdr:col>
      <xdr:colOff>0</xdr:colOff>
      <xdr:row>94</xdr:row>
      <xdr:rowOff>0</xdr:rowOff>
    </xdr:from>
    <xdr:ext cx="104775" cy="200025"/>
    <xdr:pic>
      <xdr:nvPicPr>
        <xdr:cNvPr id="0" name="image340.png"/>
        <xdr:cNvPicPr preferRelativeResize="0"/>
      </xdr:nvPicPr>
      <xdr:blipFill>
        <a:blip cstate="print" r:embed="rId166"/>
        <a:stretch>
          <a:fillRect/>
        </a:stretch>
      </xdr:blipFill>
      <xdr:spPr>
        <a:prstGeom prst="rect">
          <a:avLst/>
        </a:prstGeom>
        <a:noFill/>
      </xdr:spPr>
    </xdr:pic>
    <xdr:clientData fLocksWithSheet="0"/>
  </xdr:oneCellAnchor>
  <xdr:oneCellAnchor>
    <xdr:from>
      <xdr:col>4</xdr:col>
      <xdr:colOff>0</xdr:colOff>
      <xdr:row>95</xdr:row>
      <xdr:rowOff>0</xdr:rowOff>
    </xdr:from>
    <xdr:ext cx="342900" cy="200025"/>
    <xdr:pic>
      <xdr:nvPicPr>
        <xdr:cNvPr id="0" name="image344.png"/>
        <xdr:cNvPicPr preferRelativeResize="0"/>
      </xdr:nvPicPr>
      <xdr:blipFill>
        <a:blip cstate="print" r:embed="rId167"/>
        <a:stretch>
          <a:fillRect/>
        </a:stretch>
      </xdr:blipFill>
      <xdr:spPr>
        <a:prstGeom prst="rect">
          <a:avLst/>
        </a:prstGeom>
        <a:noFill/>
      </xdr:spPr>
    </xdr:pic>
    <xdr:clientData fLocksWithSheet="0"/>
  </xdr:oneCellAnchor>
  <xdr:oneCellAnchor>
    <xdr:from>
      <xdr:col>10</xdr:col>
      <xdr:colOff>0</xdr:colOff>
      <xdr:row>95</xdr:row>
      <xdr:rowOff>0</xdr:rowOff>
    </xdr:from>
    <xdr:ext cx="180975" cy="200025"/>
    <xdr:pic>
      <xdr:nvPicPr>
        <xdr:cNvPr id="0" name="image333.png"/>
        <xdr:cNvPicPr preferRelativeResize="0"/>
      </xdr:nvPicPr>
      <xdr:blipFill>
        <a:blip cstate="print" r:embed="rId168"/>
        <a:stretch>
          <a:fillRect/>
        </a:stretch>
      </xdr:blipFill>
      <xdr:spPr>
        <a:prstGeom prst="rect">
          <a:avLst/>
        </a:prstGeom>
        <a:noFill/>
      </xdr:spPr>
    </xdr:pic>
    <xdr:clientData fLocksWithSheet="0"/>
  </xdr:oneCellAnchor>
  <xdr:oneCellAnchor>
    <xdr:from>
      <xdr:col>4</xdr:col>
      <xdr:colOff>0</xdr:colOff>
      <xdr:row>96</xdr:row>
      <xdr:rowOff>0</xdr:rowOff>
    </xdr:from>
    <xdr:ext cx="133350" cy="200025"/>
    <xdr:pic>
      <xdr:nvPicPr>
        <xdr:cNvPr id="0" name="image331.png"/>
        <xdr:cNvPicPr preferRelativeResize="0"/>
      </xdr:nvPicPr>
      <xdr:blipFill>
        <a:blip cstate="print" r:embed="rId169"/>
        <a:stretch>
          <a:fillRect/>
        </a:stretch>
      </xdr:blipFill>
      <xdr:spPr>
        <a:prstGeom prst="rect">
          <a:avLst/>
        </a:prstGeom>
        <a:noFill/>
      </xdr:spPr>
    </xdr:pic>
    <xdr:clientData fLocksWithSheet="0"/>
  </xdr:oneCellAnchor>
  <xdr:oneCellAnchor>
    <xdr:from>
      <xdr:col>10</xdr:col>
      <xdr:colOff>0</xdr:colOff>
      <xdr:row>96</xdr:row>
      <xdr:rowOff>0</xdr:rowOff>
    </xdr:from>
    <xdr:ext cx="295275" cy="200025"/>
    <xdr:pic>
      <xdr:nvPicPr>
        <xdr:cNvPr id="0" name="image339.png"/>
        <xdr:cNvPicPr preferRelativeResize="0"/>
      </xdr:nvPicPr>
      <xdr:blipFill>
        <a:blip cstate="print" r:embed="rId170"/>
        <a:stretch>
          <a:fillRect/>
        </a:stretch>
      </xdr:blipFill>
      <xdr:spPr>
        <a:prstGeom prst="rect">
          <a:avLst/>
        </a:prstGeom>
        <a:noFill/>
      </xdr:spPr>
    </xdr:pic>
    <xdr:clientData fLocksWithSheet="0"/>
  </xdr:oneCellAnchor>
  <xdr:oneCellAnchor>
    <xdr:from>
      <xdr:col>4</xdr:col>
      <xdr:colOff>0</xdr:colOff>
      <xdr:row>97</xdr:row>
      <xdr:rowOff>0</xdr:rowOff>
    </xdr:from>
    <xdr:ext cx="219075" cy="200025"/>
    <xdr:pic>
      <xdr:nvPicPr>
        <xdr:cNvPr id="0" name="image362.png"/>
        <xdr:cNvPicPr preferRelativeResize="0"/>
      </xdr:nvPicPr>
      <xdr:blipFill>
        <a:blip cstate="print" r:embed="rId171"/>
        <a:stretch>
          <a:fillRect/>
        </a:stretch>
      </xdr:blipFill>
      <xdr:spPr>
        <a:prstGeom prst="rect">
          <a:avLst/>
        </a:prstGeom>
        <a:noFill/>
      </xdr:spPr>
    </xdr:pic>
    <xdr:clientData fLocksWithSheet="0"/>
  </xdr:oneCellAnchor>
  <xdr:oneCellAnchor>
    <xdr:from>
      <xdr:col>10</xdr:col>
      <xdr:colOff>0</xdr:colOff>
      <xdr:row>97</xdr:row>
      <xdr:rowOff>0</xdr:rowOff>
    </xdr:from>
    <xdr:ext cx="200025" cy="200025"/>
    <xdr:pic>
      <xdr:nvPicPr>
        <xdr:cNvPr id="0" name="image345.png"/>
        <xdr:cNvPicPr preferRelativeResize="0"/>
      </xdr:nvPicPr>
      <xdr:blipFill>
        <a:blip cstate="print" r:embed="rId172"/>
        <a:stretch>
          <a:fillRect/>
        </a:stretch>
      </xdr:blipFill>
      <xdr:spPr>
        <a:prstGeom prst="rect">
          <a:avLst/>
        </a:prstGeom>
        <a:noFill/>
      </xdr:spPr>
    </xdr:pic>
    <xdr:clientData fLocksWithSheet="0"/>
  </xdr:oneCellAnchor>
  <xdr:oneCellAnchor>
    <xdr:from>
      <xdr:col>3</xdr:col>
      <xdr:colOff>0</xdr:colOff>
      <xdr:row>98</xdr:row>
      <xdr:rowOff>0</xdr:rowOff>
    </xdr:from>
    <xdr:ext cx="133350" cy="200025"/>
    <xdr:pic>
      <xdr:nvPicPr>
        <xdr:cNvPr id="0" name="image349.png"/>
        <xdr:cNvPicPr preferRelativeResize="0"/>
      </xdr:nvPicPr>
      <xdr:blipFill>
        <a:blip cstate="print" r:embed="rId173"/>
        <a:stretch>
          <a:fillRect/>
        </a:stretch>
      </xdr:blipFill>
      <xdr:spPr>
        <a:prstGeom prst="rect">
          <a:avLst/>
        </a:prstGeom>
        <a:noFill/>
      </xdr:spPr>
    </xdr:pic>
    <xdr:clientData fLocksWithSheet="0"/>
  </xdr:oneCellAnchor>
  <xdr:oneCellAnchor>
    <xdr:from>
      <xdr:col>4</xdr:col>
      <xdr:colOff>0</xdr:colOff>
      <xdr:row>98</xdr:row>
      <xdr:rowOff>0</xdr:rowOff>
    </xdr:from>
    <xdr:ext cx="123825" cy="200025"/>
    <xdr:pic>
      <xdr:nvPicPr>
        <xdr:cNvPr id="0" name="image354.png"/>
        <xdr:cNvPicPr preferRelativeResize="0"/>
      </xdr:nvPicPr>
      <xdr:blipFill>
        <a:blip cstate="print" r:embed="rId174"/>
        <a:stretch>
          <a:fillRect/>
        </a:stretch>
      </xdr:blipFill>
      <xdr:spPr>
        <a:prstGeom prst="rect">
          <a:avLst/>
        </a:prstGeom>
        <a:noFill/>
      </xdr:spPr>
    </xdr:pic>
    <xdr:clientData fLocksWithSheet="0"/>
  </xdr:oneCellAnchor>
  <xdr:oneCellAnchor>
    <xdr:from>
      <xdr:col>10</xdr:col>
      <xdr:colOff>0</xdr:colOff>
      <xdr:row>98</xdr:row>
      <xdr:rowOff>0</xdr:rowOff>
    </xdr:from>
    <xdr:ext cx="133350" cy="200025"/>
    <xdr:pic>
      <xdr:nvPicPr>
        <xdr:cNvPr id="0" name="image356.png"/>
        <xdr:cNvPicPr preferRelativeResize="0"/>
      </xdr:nvPicPr>
      <xdr:blipFill>
        <a:blip cstate="print" r:embed="rId175"/>
        <a:stretch>
          <a:fillRect/>
        </a:stretch>
      </xdr:blipFill>
      <xdr:spPr>
        <a:prstGeom prst="rect">
          <a:avLst/>
        </a:prstGeom>
        <a:noFill/>
      </xdr:spPr>
    </xdr:pic>
    <xdr:clientData fLocksWithSheet="0"/>
  </xdr:oneCellAnchor>
  <xdr:oneCellAnchor>
    <xdr:from>
      <xdr:col>10</xdr:col>
      <xdr:colOff>0</xdr:colOff>
      <xdr:row>99</xdr:row>
      <xdr:rowOff>0</xdr:rowOff>
    </xdr:from>
    <xdr:ext cx="200025" cy="200025"/>
    <xdr:pic>
      <xdr:nvPicPr>
        <xdr:cNvPr id="0" name="image351.png"/>
        <xdr:cNvPicPr preferRelativeResize="0"/>
      </xdr:nvPicPr>
      <xdr:blipFill>
        <a:blip cstate="print" r:embed="rId176"/>
        <a:stretch>
          <a:fillRect/>
        </a:stretch>
      </xdr:blipFill>
      <xdr:spPr>
        <a:prstGeom prst="rect">
          <a:avLst/>
        </a:prstGeom>
        <a:noFill/>
      </xdr:spPr>
    </xdr:pic>
    <xdr:clientData fLocksWithSheet="0"/>
  </xdr:oneCellAnchor>
  <xdr:oneCellAnchor>
    <xdr:from>
      <xdr:col>3</xdr:col>
      <xdr:colOff>0</xdr:colOff>
      <xdr:row>100</xdr:row>
      <xdr:rowOff>0</xdr:rowOff>
    </xdr:from>
    <xdr:ext cx="504825" cy="200025"/>
    <xdr:pic>
      <xdr:nvPicPr>
        <xdr:cNvPr id="0" name="image352.png"/>
        <xdr:cNvPicPr preferRelativeResize="0"/>
      </xdr:nvPicPr>
      <xdr:blipFill>
        <a:blip cstate="print" r:embed="rId177"/>
        <a:stretch>
          <a:fillRect/>
        </a:stretch>
      </xdr:blipFill>
      <xdr:spPr>
        <a:prstGeom prst="rect">
          <a:avLst/>
        </a:prstGeom>
        <a:noFill/>
      </xdr:spPr>
    </xdr:pic>
    <xdr:clientData fLocksWithSheet="0"/>
  </xdr:oneCellAnchor>
  <xdr:oneCellAnchor>
    <xdr:from>
      <xdr:col>4</xdr:col>
      <xdr:colOff>0</xdr:colOff>
      <xdr:row>100</xdr:row>
      <xdr:rowOff>0</xdr:rowOff>
    </xdr:from>
    <xdr:ext cx="342900" cy="200025"/>
    <xdr:pic>
      <xdr:nvPicPr>
        <xdr:cNvPr id="0" name="image353.png"/>
        <xdr:cNvPicPr preferRelativeResize="0"/>
      </xdr:nvPicPr>
      <xdr:blipFill>
        <a:blip cstate="print" r:embed="rId178"/>
        <a:stretch>
          <a:fillRect/>
        </a:stretch>
      </xdr:blipFill>
      <xdr:spPr>
        <a:prstGeom prst="rect">
          <a:avLst/>
        </a:prstGeom>
        <a:noFill/>
      </xdr:spPr>
    </xdr:pic>
    <xdr:clientData fLocksWithSheet="0"/>
  </xdr:oneCellAnchor>
  <xdr:oneCellAnchor>
    <xdr:from>
      <xdr:col>10</xdr:col>
      <xdr:colOff>0</xdr:colOff>
      <xdr:row>100</xdr:row>
      <xdr:rowOff>0</xdr:rowOff>
    </xdr:from>
    <xdr:ext cx="419100" cy="200025"/>
    <xdr:pic>
      <xdr:nvPicPr>
        <xdr:cNvPr id="0" name="image346.png"/>
        <xdr:cNvPicPr preferRelativeResize="0"/>
      </xdr:nvPicPr>
      <xdr:blipFill>
        <a:blip cstate="print" r:embed="rId179"/>
        <a:stretch>
          <a:fillRect/>
        </a:stretch>
      </xdr:blipFill>
      <xdr:spPr>
        <a:prstGeom prst="rect">
          <a:avLst/>
        </a:prstGeom>
        <a:noFill/>
      </xdr:spPr>
    </xdr:pic>
    <xdr:clientData fLocksWithSheet="0"/>
  </xdr:oneCellAnchor>
  <xdr:oneCellAnchor>
    <xdr:from>
      <xdr:col>4</xdr:col>
      <xdr:colOff>0</xdr:colOff>
      <xdr:row>102</xdr:row>
      <xdr:rowOff>0</xdr:rowOff>
    </xdr:from>
    <xdr:ext cx="285750" cy="200025"/>
    <xdr:pic>
      <xdr:nvPicPr>
        <xdr:cNvPr id="0" name="image360.png"/>
        <xdr:cNvPicPr preferRelativeResize="0"/>
      </xdr:nvPicPr>
      <xdr:blipFill>
        <a:blip cstate="print" r:embed="rId180"/>
        <a:stretch>
          <a:fillRect/>
        </a:stretch>
      </xdr:blipFill>
      <xdr:spPr>
        <a:prstGeom prst="rect">
          <a:avLst/>
        </a:prstGeom>
        <a:noFill/>
      </xdr:spPr>
    </xdr:pic>
    <xdr:clientData fLocksWithSheet="0"/>
  </xdr:oneCellAnchor>
  <xdr:oneCellAnchor>
    <xdr:from>
      <xdr:col>9</xdr:col>
      <xdr:colOff>0</xdr:colOff>
      <xdr:row>102</xdr:row>
      <xdr:rowOff>0</xdr:rowOff>
    </xdr:from>
    <xdr:ext cx="352425" cy="200025"/>
    <xdr:pic>
      <xdr:nvPicPr>
        <xdr:cNvPr id="0" name="image343.png"/>
        <xdr:cNvPicPr preferRelativeResize="0"/>
      </xdr:nvPicPr>
      <xdr:blipFill>
        <a:blip cstate="print" r:embed="rId181"/>
        <a:stretch>
          <a:fillRect/>
        </a:stretch>
      </xdr:blipFill>
      <xdr:spPr>
        <a:prstGeom prst="rect">
          <a:avLst/>
        </a:prstGeom>
        <a:noFill/>
      </xdr:spPr>
    </xdr:pic>
    <xdr:clientData fLocksWithSheet="0"/>
  </xdr:oneCellAnchor>
  <xdr:oneCellAnchor>
    <xdr:from>
      <xdr:col>4</xdr:col>
      <xdr:colOff>0</xdr:colOff>
      <xdr:row>103</xdr:row>
      <xdr:rowOff>0</xdr:rowOff>
    </xdr:from>
    <xdr:ext cx="323850" cy="200025"/>
    <xdr:pic>
      <xdr:nvPicPr>
        <xdr:cNvPr id="0" name="image361.png"/>
        <xdr:cNvPicPr preferRelativeResize="0"/>
      </xdr:nvPicPr>
      <xdr:blipFill>
        <a:blip cstate="print" r:embed="rId182"/>
        <a:stretch>
          <a:fillRect/>
        </a:stretch>
      </xdr:blipFill>
      <xdr:spPr>
        <a:prstGeom prst="rect">
          <a:avLst/>
        </a:prstGeom>
        <a:noFill/>
      </xdr:spPr>
    </xdr:pic>
    <xdr:clientData fLocksWithSheet="0"/>
  </xdr:oneCellAnchor>
  <xdr:oneCellAnchor>
    <xdr:from>
      <xdr:col>4</xdr:col>
      <xdr:colOff>0</xdr:colOff>
      <xdr:row>104</xdr:row>
      <xdr:rowOff>0</xdr:rowOff>
    </xdr:from>
    <xdr:ext cx="66675" cy="200025"/>
    <xdr:pic>
      <xdr:nvPicPr>
        <xdr:cNvPr id="0" name="image347.png"/>
        <xdr:cNvPicPr preferRelativeResize="0"/>
      </xdr:nvPicPr>
      <xdr:blipFill>
        <a:blip cstate="print" r:embed="rId183"/>
        <a:stretch>
          <a:fillRect/>
        </a:stretch>
      </xdr:blipFill>
      <xdr:spPr>
        <a:prstGeom prst="rect">
          <a:avLst/>
        </a:prstGeom>
        <a:noFill/>
      </xdr:spPr>
    </xdr:pic>
    <xdr:clientData fLocksWithSheet="0"/>
  </xdr:oneCellAnchor>
  <xdr:oneCellAnchor>
    <xdr:from>
      <xdr:col>9</xdr:col>
      <xdr:colOff>0</xdr:colOff>
      <xdr:row>104</xdr:row>
      <xdr:rowOff>0</xdr:rowOff>
    </xdr:from>
    <xdr:ext cx="171450" cy="200025"/>
    <xdr:pic>
      <xdr:nvPicPr>
        <xdr:cNvPr id="0" name="image357.png"/>
        <xdr:cNvPicPr preferRelativeResize="0"/>
      </xdr:nvPicPr>
      <xdr:blipFill>
        <a:blip cstate="print" r:embed="rId184"/>
        <a:stretch>
          <a:fillRect/>
        </a:stretch>
      </xdr:blipFill>
      <xdr:spPr>
        <a:prstGeom prst="rect">
          <a:avLst/>
        </a:prstGeom>
        <a:noFill/>
      </xdr:spPr>
    </xdr:pic>
    <xdr:clientData fLocksWithSheet="0"/>
  </xdr:oneCellAnchor>
  <xdr:oneCellAnchor>
    <xdr:from>
      <xdr:col>3</xdr:col>
      <xdr:colOff>0</xdr:colOff>
      <xdr:row>105</xdr:row>
      <xdr:rowOff>0</xdr:rowOff>
    </xdr:from>
    <xdr:ext cx="476250" cy="200025"/>
    <xdr:pic>
      <xdr:nvPicPr>
        <xdr:cNvPr id="0" name="image359.png"/>
        <xdr:cNvPicPr preferRelativeResize="0"/>
      </xdr:nvPicPr>
      <xdr:blipFill>
        <a:blip cstate="print" r:embed="rId185"/>
        <a:stretch>
          <a:fillRect/>
        </a:stretch>
      </xdr:blipFill>
      <xdr:spPr>
        <a:prstGeom prst="rect">
          <a:avLst/>
        </a:prstGeom>
        <a:noFill/>
      </xdr:spPr>
    </xdr:pic>
    <xdr:clientData fLocksWithSheet="0"/>
  </xdr:oneCellAnchor>
  <xdr:oneCellAnchor>
    <xdr:from>
      <xdr:col>4</xdr:col>
      <xdr:colOff>0</xdr:colOff>
      <xdr:row>105</xdr:row>
      <xdr:rowOff>0</xdr:rowOff>
    </xdr:from>
    <xdr:ext cx="180975" cy="200025"/>
    <xdr:pic>
      <xdr:nvPicPr>
        <xdr:cNvPr id="0" name="image350.png"/>
        <xdr:cNvPicPr preferRelativeResize="0"/>
      </xdr:nvPicPr>
      <xdr:blipFill>
        <a:blip cstate="print" r:embed="rId186"/>
        <a:stretch>
          <a:fillRect/>
        </a:stretch>
      </xdr:blipFill>
      <xdr:spPr>
        <a:prstGeom prst="rect">
          <a:avLst/>
        </a:prstGeom>
        <a:noFill/>
      </xdr:spPr>
    </xdr:pic>
    <xdr:clientData fLocksWithSheet="0"/>
  </xdr:oneCellAnchor>
  <xdr:oneCellAnchor>
    <xdr:from>
      <xdr:col>3</xdr:col>
      <xdr:colOff>0</xdr:colOff>
      <xdr:row>106</xdr:row>
      <xdr:rowOff>0</xdr:rowOff>
    </xdr:from>
    <xdr:ext cx="276225" cy="200025"/>
    <xdr:pic>
      <xdr:nvPicPr>
        <xdr:cNvPr id="0" name="image358.png"/>
        <xdr:cNvPicPr preferRelativeResize="0"/>
      </xdr:nvPicPr>
      <xdr:blipFill>
        <a:blip cstate="print" r:embed="rId187"/>
        <a:stretch>
          <a:fillRect/>
        </a:stretch>
      </xdr:blipFill>
      <xdr:spPr>
        <a:prstGeom prst="rect">
          <a:avLst/>
        </a:prstGeom>
        <a:noFill/>
      </xdr:spPr>
    </xdr:pic>
    <xdr:clientData fLocksWithSheet="0"/>
  </xdr:oneCellAnchor>
  <xdr:oneCellAnchor>
    <xdr:from>
      <xdr:col>9</xdr:col>
      <xdr:colOff>0</xdr:colOff>
      <xdr:row>106</xdr:row>
      <xdr:rowOff>0</xdr:rowOff>
    </xdr:from>
    <xdr:ext cx="523875" cy="200025"/>
    <xdr:pic>
      <xdr:nvPicPr>
        <xdr:cNvPr id="0" name="image384.png"/>
        <xdr:cNvPicPr preferRelativeResize="0"/>
      </xdr:nvPicPr>
      <xdr:blipFill>
        <a:blip cstate="print" r:embed="rId188"/>
        <a:stretch>
          <a:fillRect/>
        </a:stretch>
      </xdr:blipFill>
      <xdr:spPr>
        <a:prstGeom prst="rect">
          <a:avLst/>
        </a:prstGeom>
        <a:noFill/>
      </xdr:spPr>
    </xdr:pic>
    <xdr:clientData fLocksWithSheet="0"/>
  </xdr:oneCellAnchor>
  <xdr:oneCellAnchor>
    <xdr:from>
      <xdr:col>10</xdr:col>
      <xdr:colOff>0</xdr:colOff>
      <xdr:row>106</xdr:row>
      <xdr:rowOff>0</xdr:rowOff>
    </xdr:from>
    <xdr:ext cx="180975" cy="200025"/>
    <xdr:pic>
      <xdr:nvPicPr>
        <xdr:cNvPr id="0" name="image365.png"/>
        <xdr:cNvPicPr preferRelativeResize="0"/>
      </xdr:nvPicPr>
      <xdr:blipFill>
        <a:blip cstate="print" r:embed="rId189"/>
        <a:stretch>
          <a:fillRect/>
        </a:stretch>
      </xdr:blipFill>
      <xdr:spPr>
        <a:prstGeom prst="rect">
          <a:avLst/>
        </a:prstGeom>
        <a:noFill/>
      </xdr:spPr>
    </xdr:pic>
    <xdr:clientData fLocksWithSheet="0"/>
  </xdr:oneCellAnchor>
  <xdr:oneCellAnchor>
    <xdr:from>
      <xdr:col>4</xdr:col>
      <xdr:colOff>0</xdr:colOff>
      <xdr:row>107</xdr:row>
      <xdr:rowOff>0</xdr:rowOff>
    </xdr:from>
    <xdr:ext cx="285750" cy="200025"/>
    <xdr:pic>
      <xdr:nvPicPr>
        <xdr:cNvPr id="0" name="image355.png"/>
        <xdr:cNvPicPr preferRelativeResize="0"/>
      </xdr:nvPicPr>
      <xdr:blipFill>
        <a:blip cstate="print" r:embed="rId190"/>
        <a:stretch>
          <a:fillRect/>
        </a:stretch>
      </xdr:blipFill>
      <xdr:spPr>
        <a:prstGeom prst="rect">
          <a:avLst/>
        </a:prstGeom>
        <a:noFill/>
      </xdr:spPr>
    </xdr:pic>
    <xdr:clientData fLocksWithSheet="0"/>
  </xdr:oneCellAnchor>
  <xdr:oneCellAnchor>
    <xdr:from>
      <xdr:col>10</xdr:col>
      <xdr:colOff>0</xdr:colOff>
      <xdr:row>107</xdr:row>
      <xdr:rowOff>0</xdr:rowOff>
    </xdr:from>
    <xdr:ext cx="247650" cy="200025"/>
    <xdr:pic>
      <xdr:nvPicPr>
        <xdr:cNvPr id="0" name="image374.png"/>
        <xdr:cNvPicPr preferRelativeResize="0"/>
      </xdr:nvPicPr>
      <xdr:blipFill>
        <a:blip cstate="print" r:embed="rId191"/>
        <a:stretch>
          <a:fillRect/>
        </a:stretch>
      </xdr:blipFill>
      <xdr:spPr>
        <a:prstGeom prst="rect">
          <a:avLst/>
        </a:prstGeom>
        <a:noFill/>
      </xdr:spPr>
    </xdr:pic>
    <xdr:clientData fLocksWithSheet="0"/>
  </xdr:oneCellAnchor>
  <xdr:oneCellAnchor>
    <xdr:from>
      <xdr:col>3</xdr:col>
      <xdr:colOff>0</xdr:colOff>
      <xdr:row>108</xdr:row>
      <xdr:rowOff>0</xdr:rowOff>
    </xdr:from>
    <xdr:ext cx="85725" cy="200025"/>
    <xdr:pic>
      <xdr:nvPicPr>
        <xdr:cNvPr id="0" name="image364.png"/>
        <xdr:cNvPicPr preferRelativeResize="0"/>
      </xdr:nvPicPr>
      <xdr:blipFill>
        <a:blip cstate="print" r:embed="rId192"/>
        <a:stretch>
          <a:fillRect/>
        </a:stretch>
      </xdr:blipFill>
      <xdr:spPr>
        <a:prstGeom prst="rect">
          <a:avLst/>
        </a:prstGeom>
        <a:noFill/>
      </xdr:spPr>
    </xdr:pic>
    <xdr:clientData fLocksWithSheet="0"/>
  </xdr:oneCellAnchor>
  <xdr:oneCellAnchor>
    <xdr:from>
      <xdr:col>4</xdr:col>
      <xdr:colOff>0</xdr:colOff>
      <xdr:row>108</xdr:row>
      <xdr:rowOff>0</xdr:rowOff>
    </xdr:from>
    <xdr:ext cx="161925" cy="200025"/>
    <xdr:pic>
      <xdr:nvPicPr>
        <xdr:cNvPr id="0" name="image369.png"/>
        <xdr:cNvPicPr preferRelativeResize="0"/>
      </xdr:nvPicPr>
      <xdr:blipFill>
        <a:blip cstate="print" r:embed="rId193"/>
        <a:stretch>
          <a:fillRect/>
        </a:stretch>
      </xdr:blipFill>
      <xdr:spPr>
        <a:prstGeom prst="rect">
          <a:avLst/>
        </a:prstGeom>
        <a:noFill/>
      </xdr:spPr>
    </xdr:pic>
    <xdr:clientData fLocksWithSheet="0"/>
  </xdr:oneCellAnchor>
  <xdr:oneCellAnchor>
    <xdr:from>
      <xdr:col>3</xdr:col>
      <xdr:colOff>0</xdr:colOff>
      <xdr:row>109</xdr:row>
      <xdr:rowOff>0</xdr:rowOff>
    </xdr:from>
    <xdr:ext cx="342900" cy="200025"/>
    <xdr:pic>
      <xdr:nvPicPr>
        <xdr:cNvPr id="0" name="image368.png"/>
        <xdr:cNvPicPr preferRelativeResize="0"/>
      </xdr:nvPicPr>
      <xdr:blipFill>
        <a:blip cstate="print" r:embed="rId194"/>
        <a:stretch>
          <a:fillRect/>
        </a:stretch>
      </xdr:blipFill>
      <xdr:spPr>
        <a:prstGeom prst="rect">
          <a:avLst/>
        </a:prstGeom>
        <a:noFill/>
      </xdr:spPr>
    </xdr:pic>
    <xdr:clientData fLocksWithSheet="0"/>
  </xdr:oneCellAnchor>
  <xdr:oneCellAnchor>
    <xdr:from>
      <xdr:col>9</xdr:col>
      <xdr:colOff>0</xdr:colOff>
      <xdr:row>109</xdr:row>
      <xdr:rowOff>0</xdr:rowOff>
    </xdr:from>
    <xdr:ext cx="314325" cy="200025"/>
    <xdr:pic>
      <xdr:nvPicPr>
        <xdr:cNvPr id="0" name="image377.png"/>
        <xdr:cNvPicPr preferRelativeResize="0"/>
      </xdr:nvPicPr>
      <xdr:blipFill>
        <a:blip cstate="print" r:embed="rId195"/>
        <a:stretch>
          <a:fillRect/>
        </a:stretch>
      </xdr:blipFill>
      <xdr:spPr>
        <a:prstGeom prst="rect">
          <a:avLst/>
        </a:prstGeom>
        <a:noFill/>
      </xdr:spPr>
    </xdr:pic>
    <xdr:clientData fLocksWithSheet="0"/>
  </xdr:oneCellAnchor>
  <xdr:oneCellAnchor>
    <xdr:from>
      <xdr:col>4</xdr:col>
      <xdr:colOff>0</xdr:colOff>
      <xdr:row>111</xdr:row>
      <xdr:rowOff>0</xdr:rowOff>
    </xdr:from>
    <xdr:ext cx="419100" cy="200025"/>
    <xdr:pic>
      <xdr:nvPicPr>
        <xdr:cNvPr id="0" name="image370.png"/>
        <xdr:cNvPicPr preferRelativeResize="0"/>
      </xdr:nvPicPr>
      <xdr:blipFill>
        <a:blip cstate="print" r:embed="rId196"/>
        <a:stretch>
          <a:fillRect/>
        </a:stretch>
      </xdr:blipFill>
      <xdr:spPr>
        <a:prstGeom prst="rect">
          <a:avLst/>
        </a:prstGeom>
        <a:noFill/>
      </xdr:spPr>
    </xdr:pic>
    <xdr:clientData fLocksWithSheet="0"/>
  </xdr:oneCellAnchor>
  <xdr:oneCellAnchor>
    <xdr:from>
      <xdr:col>9</xdr:col>
      <xdr:colOff>0</xdr:colOff>
      <xdr:row>111</xdr:row>
      <xdr:rowOff>0</xdr:rowOff>
    </xdr:from>
    <xdr:ext cx="152400" cy="200025"/>
    <xdr:pic>
      <xdr:nvPicPr>
        <xdr:cNvPr id="0" name="image367.png"/>
        <xdr:cNvPicPr preferRelativeResize="0"/>
      </xdr:nvPicPr>
      <xdr:blipFill>
        <a:blip cstate="print" r:embed="rId197"/>
        <a:stretch>
          <a:fillRect/>
        </a:stretch>
      </xdr:blipFill>
      <xdr:spPr>
        <a:prstGeom prst="rect">
          <a:avLst/>
        </a:prstGeom>
        <a:noFill/>
      </xdr:spPr>
    </xdr:pic>
    <xdr:clientData fLocksWithSheet="0"/>
  </xdr:oneCellAnchor>
  <xdr:oneCellAnchor>
    <xdr:from>
      <xdr:col>10</xdr:col>
      <xdr:colOff>0</xdr:colOff>
      <xdr:row>111</xdr:row>
      <xdr:rowOff>0</xdr:rowOff>
    </xdr:from>
    <xdr:ext cx="142875" cy="200025"/>
    <xdr:pic>
      <xdr:nvPicPr>
        <xdr:cNvPr id="0" name="image376.png"/>
        <xdr:cNvPicPr preferRelativeResize="0"/>
      </xdr:nvPicPr>
      <xdr:blipFill>
        <a:blip cstate="print" r:embed="rId198"/>
        <a:stretch>
          <a:fillRect/>
        </a:stretch>
      </xdr:blipFill>
      <xdr:spPr>
        <a:prstGeom prst="rect">
          <a:avLst/>
        </a:prstGeom>
        <a:noFill/>
      </xdr:spPr>
    </xdr:pic>
    <xdr:clientData fLocksWithSheet="0"/>
  </xdr:oneCellAnchor>
  <xdr:oneCellAnchor>
    <xdr:from>
      <xdr:col>9</xdr:col>
      <xdr:colOff>0</xdr:colOff>
      <xdr:row>112</xdr:row>
      <xdr:rowOff>0</xdr:rowOff>
    </xdr:from>
    <xdr:ext cx="180975" cy="200025"/>
    <xdr:pic>
      <xdr:nvPicPr>
        <xdr:cNvPr id="0" name="image372.png"/>
        <xdr:cNvPicPr preferRelativeResize="0"/>
      </xdr:nvPicPr>
      <xdr:blipFill>
        <a:blip cstate="print" r:embed="rId199"/>
        <a:stretch>
          <a:fillRect/>
        </a:stretch>
      </xdr:blipFill>
      <xdr:spPr>
        <a:prstGeom prst="rect">
          <a:avLst/>
        </a:prstGeom>
        <a:noFill/>
      </xdr:spPr>
    </xdr:pic>
    <xdr:clientData fLocksWithSheet="0"/>
  </xdr:oneCellAnchor>
  <xdr:oneCellAnchor>
    <xdr:from>
      <xdr:col>4</xdr:col>
      <xdr:colOff>0</xdr:colOff>
      <xdr:row>113</xdr:row>
      <xdr:rowOff>0</xdr:rowOff>
    </xdr:from>
    <xdr:ext cx="85725" cy="200025"/>
    <xdr:pic>
      <xdr:nvPicPr>
        <xdr:cNvPr id="0" name="image371.png"/>
        <xdr:cNvPicPr preferRelativeResize="0"/>
      </xdr:nvPicPr>
      <xdr:blipFill>
        <a:blip cstate="print" r:embed="rId200"/>
        <a:stretch>
          <a:fillRect/>
        </a:stretch>
      </xdr:blipFill>
      <xdr:spPr>
        <a:prstGeom prst="rect">
          <a:avLst/>
        </a:prstGeom>
        <a:noFill/>
      </xdr:spPr>
    </xdr:pic>
    <xdr:clientData fLocksWithSheet="0"/>
  </xdr:oneCellAnchor>
  <xdr:oneCellAnchor>
    <xdr:from>
      <xdr:col>3</xdr:col>
      <xdr:colOff>0</xdr:colOff>
      <xdr:row>114</xdr:row>
      <xdr:rowOff>0</xdr:rowOff>
    </xdr:from>
    <xdr:ext cx="257175" cy="200025"/>
    <xdr:pic>
      <xdr:nvPicPr>
        <xdr:cNvPr id="0" name="image373.png"/>
        <xdr:cNvPicPr preferRelativeResize="0"/>
      </xdr:nvPicPr>
      <xdr:blipFill>
        <a:blip cstate="print" r:embed="rId201"/>
        <a:stretch>
          <a:fillRect/>
        </a:stretch>
      </xdr:blipFill>
      <xdr:spPr>
        <a:prstGeom prst="rect">
          <a:avLst/>
        </a:prstGeom>
        <a:noFill/>
      </xdr:spPr>
    </xdr:pic>
    <xdr:clientData fLocksWithSheet="0"/>
  </xdr:oneCellAnchor>
  <xdr:oneCellAnchor>
    <xdr:from>
      <xdr:col>9</xdr:col>
      <xdr:colOff>0</xdr:colOff>
      <xdr:row>114</xdr:row>
      <xdr:rowOff>0</xdr:rowOff>
    </xdr:from>
    <xdr:ext cx="438150" cy="200025"/>
    <xdr:pic>
      <xdr:nvPicPr>
        <xdr:cNvPr id="0" name="image366.png"/>
        <xdr:cNvPicPr preferRelativeResize="0"/>
      </xdr:nvPicPr>
      <xdr:blipFill>
        <a:blip cstate="print" r:embed="rId202"/>
        <a:stretch>
          <a:fillRect/>
        </a:stretch>
      </xdr:blipFill>
      <xdr:spPr>
        <a:prstGeom prst="rect">
          <a:avLst/>
        </a:prstGeom>
        <a:noFill/>
      </xdr:spPr>
    </xdr:pic>
    <xdr:clientData fLocksWithSheet="0"/>
  </xdr:oneCellAnchor>
  <xdr:oneCellAnchor>
    <xdr:from>
      <xdr:col>4</xdr:col>
      <xdr:colOff>0</xdr:colOff>
      <xdr:row>115</xdr:row>
      <xdr:rowOff>0</xdr:rowOff>
    </xdr:from>
    <xdr:ext cx="276225" cy="200025"/>
    <xdr:pic>
      <xdr:nvPicPr>
        <xdr:cNvPr id="0" name="image380.png"/>
        <xdr:cNvPicPr preferRelativeResize="0"/>
      </xdr:nvPicPr>
      <xdr:blipFill>
        <a:blip cstate="print" r:embed="rId203"/>
        <a:stretch>
          <a:fillRect/>
        </a:stretch>
      </xdr:blipFill>
      <xdr:spPr>
        <a:prstGeom prst="rect">
          <a:avLst/>
        </a:prstGeom>
        <a:noFill/>
      </xdr:spPr>
    </xdr:pic>
    <xdr:clientData fLocksWithSheet="0"/>
  </xdr:oneCellAnchor>
  <xdr:oneCellAnchor>
    <xdr:from>
      <xdr:col>9</xdr:col>
      <xdr:colOff>0</xdr:colOff>
      <xdr:row>115</xdr:row>
      <xdr:rowOff>0</xdr:rowOff>
    </xdr:from>
    <xdr:ext cx="352425" cy="200025"/>
    <xdr:pic>
      <xdr:nvPicPr>
        <xdr:cNvPr id="0" name="image363.png"/>
        <xdr:cNvPicPr preferRelativeResize="0"/>
      </xdr:nvPicPr>
      <xdr:blipFill>
        <a:blip cstate="print" r:embed="rId204"/>
        <a:stretch>
          <a:fillRect/>
        </a:stretch>
      </xdr:blipFill>
      <xdr:spPr>
        <a:prstGeom prst="rect">
          <a:avLst/>
        </a:prstGeom>
        <a:noFill/>
      </xdr:spPr>
    </xdr:pic>
    <xdr:clientData fLocksWithSheet="0"/>
  </xdr:oneCellAnchor>
  <xdr:oneCellAnchor>
    <xdr:from>
      <xdr:col>10</xdr:col>
      <xdr:colOff>0</xdr:colOff>
      <xdr:row>115</xdr:row>
      <xdr:rowOff>0</xdr:rowOff>
    </xdr:from>
    <xdr:ext cx="209550" cy="200025"/>
    <xdr:pic>
      <xdr:nvPicPr>
        <xdr:cNvPr id="0" name="image378.png"/>
        <xdr:cNvPicPr preferRelativeResize="0"/>
      </xdr:nvPicPr>
      <xdr:blipFill>
        <a:blip cstate="print" r:embed="rId205"/>
        <a:stretch>
          <a:fillRect/>
        </a:stretch>
      </xdr:blipFill>
      <xdr:spPr>
        <a:prstGeom prst="rect">
          <a:avLst/>
        </a:prstGeom>
        <a:noFill/>
      </xdr:spPr>
    </xdr:pic>
    <xdr:clientData fLocksWithSheet="0"/>
  </xdr:oneCellAnchor>
  <xdr:oneCellAnchor>
    <xdr:from>
      <xdr:col>9</xdr:col>
      <xdr:colOff>0</xdr:colOff>
      <xdr:row>116</xdr:row>
      <xdr:rowOff>0</xdr:rowOff>
    </xdr:from>
    <xdr:ext cx="200025" cy="200025"/>
    <xdr:pic>
      <xdr:nvPicPr>
        <xdr:cNvPr id="0" name="image381.png"/>
        <xdr:cNvPicPr preferRelativeResize="0"/>
      </xdr:nvPicPr>
      <xdr:blipFill>
        <a:blip cstate="print" r:embed="rId206"/>
        <a:stretch>
          <a:fillRect/>
        </a:stretch>
      </xdr:blipFill>
      <xdr:spPr>
        <a:prstGeom prst="rect">
          <a:avLst/>
        </a:prstGeom>
        <a:noFill/>
      </xdr:spPr>
    </xdr:pic>
    <xdr:clientData fLocksWithSheet="0"/>
  </xdr:oneCellAnchor>
  <xdr:oneCellAnchor>
    <xdr:from>
      <xdr:col>10</xdr:col>
      <xdr:colOff>0</xdr:colOff>
      <xdr:row>116</xdr:row>
      <xdr:rowOff>0</xdr:rowOff>
    </xdr:from>
    <xdr:ext cx="180975" cy="200025"/>
    <xdr:pic>
      <xdr:nvPicPr>
        <xdr:cNvPr id="0" name="image375.png"/>
        <xdr:cNvPicPr preferRelativeResize="0"/>
      </xdr:nvPicPr>
      <xdr:blipFill>
        <a:blip cstate="print" r:embed="rId207"/>
        <a:stretch>
          <a:fillRect/>
        </a:stretch>
      </xdr:blipFill>
      <xdr:spPr>
        <a:prstGeom prst="rect">
          <a:avLst/>
        </a:prstGeom>
        <a:noFill/>
      </xdr:spPr>
    </xdr:pic>
    <xdr:clientData fLocksWithSheet="0"/>
  </xdr:oneCellAnchor>
  <xdr:oneCellAnchor>
    <xdr:from>
      <xdr:col>3</xdr:col>
      <xdr:colOff>0</xdr:colOff>
      <xdr:row>117</xdr:row>
      <xdr:rowOff>0</xdr:rowOff>
    </xdr:from>
    <xdr:ext cx="133350" cy="190500"/>
    <xdr:pic>
      <xdr:nvPicPr>
        <xdr:cNvPr id="0" name="image382.png"/>
        <xdr:cNvPicPr preferRelativeResize="0"/>
      </xdr:nvPicPr>
      <xdr:blipFill>
        <a:blip cstate="print" r:embed="rId208"/>
        <a:stretch>
          <a:fillRect/>
        </a:stretch>
      </xdr:blipFill>
      <xdr:spPr>
        <a:prstGeom prst="rect">
          <a:avLst/>
        </a:prstGeom>
        <a:noFill/>
      </xdr:spPr>
    </xdr:pic>
    <xdr:clientData fLocksWithSheet="0"/>
  </xdr:oneCellAnchor>
  <xdr:oneCellAnchor>
    <xdr:from>
      <xdr:col>3</xdr:col>
      <xdr:colOff>0</xdr:colOff>
      <xdr:row>118</xdr:row>
      <xdr:rowOff>0</xdr:rowOff>
    </xdr:from>
    <xdr:ext cx="266700" cy="200025"/>
    <xdr:pic>
      <xdr:nvPicPr>
        <xdr:cNvPr id="0" name="image379.png"/>
        <xdr:cNvPicPr preferRelativeResize="0"/>
      </xdr:nvPicPr>
      <xdr:blipFill>
        <a:blip cstate="print" r:embed="rId209"/>
        <a:stretch>
          <a:fillRect/>
        </a:stretch>
      </xdr:blipFill>
      <xdr:spPr>
        <a:prstGeom prst="rect">
          <a:avLst/>
        </a:prstGeom>
        <a:noFill/>
      </xdr:spPr>
    </xdr:pic>
    <xdr:clientData fLocksWithSheet="0"/>
  </xdr:oneCellAnchor>
  <xdr:oneCellAnchor>
    <xdr:from>
      <xdr:col>4</xdr:col>
      <xdr:colOff>0</xdr:colOff>
      <xdr:row>119</xdr:row>
      <xdr:rowOff>0</xdr:rowOff>
    </xdr:from>
    <xdr:ext cx="276225" cy="200025"/>
    <xdr:pic>
      <xdr:nvPicPr>
        <xdr:cNvPr id="0" name="image389.png"/>
        <xdr:cNvPicPr preferRelativeResize="0"/>
      </xdr:nvPicPr>
      <xdr:blipFill>
        <a:blip cstate="print" r:embed="rId210"/>
        <a:stretch>
          <a:fillRect/>
        </a:stretch>
      </xdr:blipFill>
      <xdr:spPr>
        <a:prstGeom prst="rect">
          <a:avLst/>
        </a:prstGeom>
        <a:noFill/>
      </xdr:spPr>
    </xdr:pic>
    <xdr:clientData fLocksWithSheet="0"/>
  </xdr:oneCellAnchor>
  <xdr:oneCellAnchor>
    <xdr:from>
      <xdr:col>10</xdr:col>
      <xdr:colOff>0</xdr:colOff>
      <xdr:row>121</xdr:row>
      <xdr:rowOff>0</xdr:rowOff>
    </xdr:from>
    <xdr:ext cx="247650" cy="200025"/>
    <xdr:pic>
      <xdr:nvPicPr>
        <xdr:cNvPr id="0" name="image387.png"/>
        <xdr:cNvPicPr preferRelativeResize="0"/>
      </xdr:nvPicPr>
      <xdr:blipFill>
        <a:blip cstate="print" r:embed="rId211"/>
        <a:stretch>
          <a:fillRect/>
        </a:stretch>
      </xdr:blipFill>
      <xdr:spPr>
        <a:prstGeom prst="rect">
          <a:avLst/>
        </a:prstGeom>
        <a:noFill/>
      </xdr:spPr>
    </xdr:pic>
    <xdr:clientData fLocksWithSheet="0"/>
  </xdr:oneCellAnchor>
  <xdr:oneCellAnchor>
    <xdr:from>
      <xdr:col>3</xdr:col>
      <xdr:colOff>0</xdr:colOff>
      <xdr:row>124</xdr:row>
      <xdr:rowOff>0</xdr:rowOff>
    </xdr:from>
    <xdr:ext cx="200025" cy="200025"/>
    <xdr:pic>
      <xdr:nvPicPr>
        <xdr:cNvPr id="0" name="image391.png"/>
        <xdr:cNvPicPr preferRelativeResize="0"/>
      </xdr:nvPicPr>
      <xdr:blipFill>
        <a:blip cstate="print" r:embed="rId212"/>
        <a:stretch>
          <a:fillRect/>
        </a:stretch>
      </xdr:blipFill>
      <xdr:spPr>
        <a:prstGeom prst="rect">
          <a:avLst/>
        </a:prstGeom>
        <a:noFill/>
      </xdr:spPr>
    </xdr:pic>
    <xdr:clientData fLocksWithSheet="0"/>
  </xdr:oneCellAnchor>
  <xdr:oneCellAnchor>
    <xdr:from>
      <xdr:col>10</xdr:col>
      <xdr:colOff>0</xdr:colOff>
      <xdr:row>124</xdr:row>
      <xdr:rowOff>0</xdr:rowOff>
    </xdr:from>
    <xdr:ext cx="228600" cy="200025"/>
    <xdr:pic>
      <xdr:nvPicPr>
        <xdr:cNvPr id="0" name="image383.png"/>
        <xdr:cNvPicPr preferRelativeResize="0"/>
      </xdr:nvPicPr>
      <xdr:blipFill>
        <a:blip cstate="print" r:embed="rId213"/>
        <a:stretch>
          <a:fillRect/>
        </a:stretch>
      </xdr:blipFill>
      <xdr:spPr>
        <a:prstGeom prst="rect">
          <a:avLst/>
        </a:prstGeom>
        <a:noFill/>
      </xdr:spPr>
    </xdr:pic>
    <xdr:clientData fLocksWithSheet="0"/>
  </xdr:oneCellAnchor>
  <xdr:oneCellAnchor>
    <xdr:from>
      <xdr:col>9</xdr:col>
      <xdr:colOff>0</xdr:colOff>
      <xdr:row>125</xdr:row>
      <xdr:rowOff>0</xdr:rowOff>
    </xdr:from>
    <xdr:ext cx="523875" cy="200025"/>
    <xdr:pic>
      <xdr:nvPicPr>
        <xdr:cNvPr id="0" name="image386.png"/>
        <xdr:cNvPicPr preferRelativeResize="0"/>
      </xdr:nvPicPr>
      <xdr:blipFill>
        <a:blip cstate="print" r:embed="rId214"/>
        <a:stretch>
          <a:fillRect/>
        </a:stretch>
      </xdr:blipFill>
      <xdr:spPr>
        <a:prstGeom prst="rect">
          <a:avLst/>
        </a:prstGeom>
        <a:noFill/>
      </xdr:spPr>
    </xdr:pic>
    <xdr:clientData fLocksWithSheet="0"/>
  </xdr:oneCellAnchor>
  <xdr:oneCellAnchor>
    <xdr:from>
      <xdr:col>4</xdr:col>
      <xdr:colOff>0</xdr:colOff>
      <xdr:row>126</xdr:row>
      <xdr:rowOff>0</xdr:rowOff>
    </xdr:from>
    <xdr:ext cx="190500" cy="200025"/>
    <xdr:pic>
      <xdr:nvPicPr>
        <xdr:cNvPr id="0" name="image394.png"/>
        <xdr:cNvPicPr preferRelativeResize="0"/>
      </xdr:nvPicPr>
      <xdr:blipFill>
        <a:blip cstate="print" r:embed="rId215"/>
        <a:stretch>
          <a:fillRect/>
        </a:stretch>
      </xdr:blipFill>
      <xdr:spPr>
        <a:prstGeom prst="rect">
          <a:avLst/>
        </a:prstGeom>
        <a:noFill/>
      </xdr:spPr>
    </xdr:pic>
    <xdr:clientData fLocksWithSheet="0"/>
  </xdr:oneCellAnchor>
  <xdr:oneCellAnchor>
    <xdr:from>
      <xdr:col>9</xdr:col>
      <xdr:colOff>0</xdr:colOff>
      <xdr:row>126</xdr:row>
      <xdr:rowOff>0</xdr:rowOff>
    </xdr:from>
    <xdr:ext cx="276225" cy="200025"/>
    <xdr:pic>
      <xdr:nvPicPr>
        <xdr:cNvPr id="0" name="image399.png"/>
        <xdr:cNvPicPr preferRelativeResize="0"/>
      </xdr:nvPicPr>
      <xdr:blipFill>
        <a:blip cstate="print" r:embed="rId216"/>
        <a:stretch>
          <a:fillRect/>
        </a:stretch>
      </xdr:blipFill>
      <xdr:spPr>
        <a:prstGeom prst="rect">
          <a:avLst/>
        </a:prstGeom>
        <a:noFill/>
      </xdr:spPr>
    </xdr:pic>
    <xdr:clientData fLocksWithSheet="0"/>
  </xdr:oneCellAnchor>
  <xdr:oneCellAnchor>
    <xdr:from>
      <xdr:col>10</xdr:col>
      <xdr:colOff>0</xdr:colOff>
      <xdr:row>126</xdr:row>
      <xdr:rowOff>0</xdr:rowOff>
    </xdr:from>
    <xdr:ext cx="200025" cy="200025"/>
    <xdr:pic>
      <xdr:nvPicPr>
        <xdr:cNvPr id="0" name="image401.png"/>
        <xdr:cNvPicPr preferRelativeResize="0"/>
      </xdr:nvPicPr>
      <xdr:blipFill>
        <a:blip cstate="print" r:embed="rId217"/>
        <a:stretch>
          <a:fillRect/>
        </a:stretch>
      </xdr:blipFill>
      <xdr:spPr>
        <a:prstGeom prst="rect">
          <a:avLst/>
        </a:prstGeom>
        <a:noFill/>
      </xdr:spPr>
    </xdr:pic>
    <xdr:clientData fLocksWithSheet="0"/>
  </xdr:oneCellAnchor>
  <xdr:oneCellAnchor>
    <xdr:from>
      <xdr:col>10</xdr:col>
      <xdr:colOff>0</xdr:colOff>
      <xdr:row>128</xdr:row>
      <xdr:rowOff>0</xdr:rowOff>
    </xdr:from>
    <xdr:ext cx="200025" cy="200025"/>
    <xdr:pic>
      <xdr:nvPicPr>
        <xdr:cNvPr id="0" name="image402.png"/>
        <xdr:cNvPicPr preferRelativeResize="0"/>
      </xdr:nvPicPr>
      <xdr:blipFill>
        <a:blip cstate="print" r:embed="rId218"/>
        <a:stretch>
          <a:fillRect/>
        </a:stretch>
      </xdr:blipFill>
      <xdr:spPr>
        <a:prstGeom prst="rect">
          <a:avLst/>
        </a:prstGeom>
        <a:noFill/>
      </xdr:spPr>
    </xdr:pic>
    <xdr:clientData fLocksWithSheet="0"/>
  </xdr:oneCellAnchor>
  <xdr:oneCellAnchor>
    <xdr:from>
      <xdr:col>10</xdr:col>
      <xdr:colOff>0</xdr:colOff>
      <xdr:row>131</xdr:row>
      <xdr:rowOff>0</xdr:rowOff>
    </xdr:from>
    <xdr:ext cx="200025" cy="200025"/>
    <xdr:pic>
      <xdr:nvPicPr>
        <xdr:cNvPr id="0" name="image390.png"/>
        <xdr:cNvPicPr preferRelativeResize="0"/>
      </xdr:nvPicPr>
      <xdr:blipFill>
        <a:blip cstate="print" r:embed="rId219"/>
        <a:stretch>
          <a:fillRect/>
        </a:stretch>
      </xdr:blipFill>
      <xdr:spPr>
        <a:prstGeom prst="rect">
          <a:avLst/>
        </a:prstGeom>
        <a:noFill/>
      </xdr:spPr>
    </xdr:pic>
    <xdr:clientData fLocksWithSheet="0"/>
  </xdr:oneCellAnchor>
  <xdr:oneCellAnchor>
    <xdr:from>
      <xdr:col>3</xdr:col>
      <xdr:colOff>0</xdr:colOff>
      <xdr:row>132</xdr:row>
      <xdr:rowOff>0</xdr:rowOff>
    </xdr:from>
    <xdr:ext cx="247650" cy="200025"/>
    <xdr:pic>
      <xdr:nvPicPr>
        <xdr:cNvPr id="0" name="image406.png"/>
        <xdr:cNvPicPr preferRelativeResize="0"/>
      </xdr:nvPicPr>
      <xdr:blipFill>
        <a:blip cstate="print" r:embed="rId220"/>
        <a:stretch>
          <a:fillRect/>
        </a:stretch>
      </xdr:blipFill>
      <xdr:spPr>
        <a:prstGeom prst="rect">
          <a:avLst/>
        </a:prstGeom>
        <a:noFill/>
      </xdr:spPr>
    </xdr:pic>
    <xdr:clientData fLocksWithSheet="0"/>
  </xdr:oneCellAnchor>
  <xdr:oneCellAnchor>
    <xdr:from>
      <xdr:col>9</xdr:col>
      <xdr:colOff>0</xdr:colOff>
      <xdr:row>132</xdr:row>
      <xdr:rowOff>0</xdr:rowOff>
    </xdr:from>
    <xdr:ext cx="409575" cy="200025"/>
    <xdr:pic>
      <xdr:nvPicPr>
        <xdr:cNvPr id="0" name="image388.png"/>
        <xdr:cNvPicPr preferRelativeResize="0"/>
      </xdr:nvPicPr>
      <xdr:blipFill>
        <a:blip cstate="print" r:embed="rId221"/>
        <a:stretch>
          <a:fillRect/>
        </a:stretch>
      </xdr:blipFill>
      <xdr:spPr>
        <a:prstGeom prst="rect">
          <a:avLst/>
        </a:prstGeom>
        <a:noFill/>
      </xdr:spPr>
    </xdr:pic>
    <xdr:clientData fLocksWithSheet="0"/>
  </xdr:oneCellAnchor>
  <xdr:oneCellAnchor>
    <xdr:from>
      <xdr:col>10</xdr:col>
      <xdr:colOff>0</xdr:colOff>
      <xdr:row>132</xdr:row>
      <xdr:rowOff>0</xdr:rowOff>
    </xdr:from>
    <xdr:ext cx="276225" cy="200025"/>
    <xdr:pic>
      <xdr:nvPicPr>
        <xdr:cNvPr id="0" name="image397.png"/>
        <xdr:cNvPicPr preferRelativeResize="0"/>
      </xdr:nvPicPr>
      <xdr:blipFill>
        <a:blip cstate="print" r:embed="rId222"/>
        <a:stretch>
          <a:fillRect/>
        </a:stretch>
      </xdr:blipFill>
      <xdr:spPr>
        <a:prstGeom prst="rect">
          <a:avLst/>
        </a:prstGeom>
        <a:noFill/>
      </xdr:spPr>
    </xdr:pic>
    <xdr:clientData fLocksWithSheet="0"/>
  </xdr:oneCellAnchor>
  <xdr:oneCellAnchor>
    <xdr:from>
      <xdr:col>4</xdr:col>
      <xdr:colOff>0</xdr:colOff>
      <xdr:row>134</xdr:row>
      <xdr:rowOff>0</xdr:rowOff>
    </xdr:from>
    <xdr:ext cx="333375" cy="200025"/>
    <xdr:pic>
      <xdr:nvPicPr>
        <xdr:cNvPr id="0" name="image393.png"/>
        <xdr:cNvPicPr preferRelativeResize="0"/>
      </xdr:nvPicPr>
      <xdr:blipFill>
        <a:blip cstate="print" r:embed="rId223"/>
        <a:stretch>
          <a:fillRect/>
        </a:stretch>
      </xdr:blipFill>
      <xdr:spPr>
        <a:prstGeom prst="rect">
          <a:avLst/>
        </a:prstGeom>
        <a:noFill/>
      </xdr:spPr>
    </xdr:pic>
    <xdr:clientData fLocksWithSheet="0"/>
  </xdr:oneCellAnchor>
  <xdr:oneCellAnchor>
    <xdr:from>
      <xdr:col>10</xdr:col>
      <xdr:colOff>0</xdr:colOff>
      <xdr:row>135</xdr:row>
      <xdr:rowOff>0</xdr:rowOff>
    </xdr:from>
    <xdr:ext cx="180975" cy="200025"/>
    <xdr:pic>
      <xdr:nvPicPr>
        <xdr:cNvPr id="0" name="image385.png"/>
        <xdr:cNvPicPr preferRelativeResize="0"/>
      </xdr:nvPicPr>
      <xdr:blipFill>
        <a:blip cstate="print" r:embed="rId224"/>
        <a:stretch>
          <a:fillRect/>
        </a:stretch>
      </xdr:blipFill>
      <xdr:spPr>
        <a:prstGeom prst="rect">
          <a:avLst/>
        </a:prstGeom>
        <a:noFill/>
      </xdr:spPr>
    </xdr:pic>
    <xdr:clientData fLocksWithSheet="0"/>
  </xdr:oneCellAnchor>
  <xdr:oneCellAnchor>
    <xdr:from>
      <xdr:col>10</xdr:col>
      <xdr:colOff>0</xdr:colOff>
      <xdr:row>137</xdr:row>
      <xdr:rowOff>0</xdr:rowOff>
    </xdr:from>
    <xdr:ext cx="200025" cy="200025"/>
    <xdr:pic>
      <xdr:nvPicPr>
        <xdr:cNvPr id="0" name="image411.png"/>
        <xdr:cNvPicPr preferRelativeResize="0"/>
      </xdr:nvPicPr>
      <xdr:blipFill>
        <a:blip cstate="print" r:embed="rId225"/>
        <a:stretch>
          <a:fillRect/>
        </a:stretch>
      </xdr:blipFill>
      <xdr:spPr>
        <a:prstGeom prst="rect">
          <a:avLst/>
        </a:prstGeom>
        <a:noFill/>
      </xdr:spPr>
    </xdr:pic>
    <xdr:clientData fLocksWithSheet="0"/>
  </xdr:oneCellAnchor>
  <xdr:oneCellAnchor>
    <xdr:from>
      <xdr:col>10</xdr:col>
      <xdr:colOff>0</xdr:colOff>
      <xdr:row>138</xdr:row>
      <xdr:rowOff>0</xdr:rowOff>
    </xdr:from>
    <xdr:ext cx="133350" cy="200025"/>
    <xdr:pic>
      <xdr:nvPicPr>
        <xdr:cNvPr id="0" name="image398.png"/>
        <xdr:cNvPicPr preferRelativeResize="0"/>
      </xdr:nvPicPr>
      <xdr:blipFill>
        <a:blip cstate="print" r:embed="rId226"/>
        <a:stretch>
          <a:fillRect/>
        </a:stretch>
      </xdr:blipFill>
      <xdr:spPr>
        <a:prstGeom prst="rect">
          <a:avLst/>
        </a:prstGeom>
        <a:noFill/>
      </xdr:spPr>
    </xdr:pic>
    <xdr:clientData fLocksWithSheet="0"/>
  </xdr:oneCellAnchor>
  <xdr:oneCellAnchor>
    <xdr:from>
      <xdr:col>4</xdr:col>
      <xdr:colOff>0</xdr:colOff>
      <xdr:row>139</xdr:row>
      <xdr:rowOff>0</xdr:rowOff>
    </xdr:from>
    <xdr:ext cx="485775" cy="200025"/>
    <xdr:pic>
      <xdr:nvPicPr>
        <xdr:cNvPr id="0" name="image400.png"/>
        <xdr:cNvPicPr preferRelativeResize="0"/>
      </xdr:nvPicPr>
      <xdr:blipFill>
        <a:blip cstate="print" r:embed="rId227"/>
        <a:stretch>
          <a:fillRect/>
        </a:stretch>
      </xdr:blipFill>
      <xdr:spPr>
        <a:prstGeom prst="rect">
          <a:avLst/>
        </a:prstGeom>
        <a:noFill/>
      </xdr:spPr>
    </xdr:pic>
    <xdr:clientData fLocksWithSheet="0"/>
  </xdr:oneCellAnchor>
  <xdr:oneCellAnchor>
    <xdr:from>
      <xdr:col>3</xdr:col>
      <xdr:colOff>0</xdr:colOff>
      <xdr:row>140</xdr:row>
      <xdr:rowOff>0</xdr:rowOff>
    </xdr:from>
    <xdr:ext cx="123825" cy="200025"/>
    <xdr:pic>
      <xdr:nvPicPr>
        <xdr:cNvPr id="0" name="image396.png"/>
        <xdr:cNvPicPr preferRelativeResize="0"/>
      </xdr:nvPicPr>
      <xdr:blipFill>
        <a:blip cstate="print" r:embed="rId228"/>
        <a:stretch>
          <a:fillRect/>
        </a:stretch>
      </xdr:blipFill>
      <xdr:spPr>
        <a:prstGeom prst="rect">
          <a:avLst/>
        </a:prstGeom>
        <a:noFill/>
      </xdr:spPr>
    </xdr:pic>
    <xdr:clientData fLocksWithSheet="0"/>
  </xdr:oneCellAnchor>
  <xdr:oneCellAnchor>
    <xdr:from>
      <xdr:col>10</xdr:col>
      <xdr:colOff>0</xdr:colOff>
      <xdr:row>140</xdr:row>
      <xdr:rowOff>0</xdr:rowOff>
    </xdr:from>
    <xdr:ext cx="228600" cy="200025"/>
    <xdr:pic>
      <xdr:nvPicPr>
        <xdr:cNvPr id="0" name="image392.png"/>
        <xdr:cNvPicPr preferRelativeResize="0"/>
      </xdr:nvPicPr>
      <xdr:blipFill>
        <a:blip cstate="print" r:embed="rId229"/>
        <a:stretch>
          <a:fillRect/>
        </a:stretch>
      </xdr:blipFill>
      <xdr:spPr>
        <a:prstGeom prst="rect">
          <a:avLst/>
        </a:prstGeom>
        <a:noFill/>
      </xdr:spPr>
    </xdr:pic>
    <xdr:clientData fLocksWithSheet="0"/>
  </xdr:oneCellAnchor>
  <xdr:oneCellAnchor>
    <xdr:from>
      <xdr:col>10</xdr:col>
      <xdr:colOff>0</xdr:colOff>
      <xdr:row>141</xdr:row>
      <xdr:rowOff>0</xdr:rowOff>
    </xdr:from>
    <xdr:ext cx="104775" cy="200025"/>
    <xdr:pic>
      <xdr:nvPicPr>
        <xdr:cNvPr id="0" name="image395.png"/>
        <xdr:cNvPicPr preferRelativeResize="0"/>
      </xdr:nvPicPr>
      <xdr:blipFill>
        <a:blip cstate="print" r:embed="rId230"/>
        <a:stretch>
          <a:fillRect/>
        </a:stretch>
      </xdr:blipFill>
      <xdr:spPr>
        <a:prstGeom prst="rect">
          <a:avLst/>
        </a:prstGeom>
        <a:noFill/>
      </xdr:spPr>
    </xdr:pic>
    <xdr:clientData fLocksWithSheet="0"/>
  </xdr:oneCellAnchor>
  <xdr:oneCellAnchor>
    <xdr:from>
      <xdr:col>4</xdr:col>
      <xdr:colOff>0</xdr:colOff>
      <xdr:row>142</xdr:row>
      <xdr:rowOff>0</xdr:rowOff>
    </xdr:from>
    <xdr:ext cx="219075" cy="200025"/>
    <xdr:pic>
      <xdr:nvPicPr>
        <xdr:cNvPr id="0" name="image414.png"/>
        <xdr:cNvPicPr preferRelativeResize="0"/>
      </xdr:nvPicPr>
      <xdr:blipFill>
        <a:blip cstate="print" r:embed="rId231"/>
        <a:stretch>
          <a:fillRect/>
        </a:stretch>
      </xdr:blipFill>
      <xdr:spPr>
        <a:prstGeom prst="rect">
          <a:avLst/>
        </a:prstGeom>
        <a:noFill/>
      </xdr:spPr>
    </xdr:pic>
    <xdr:clientData fLocksWithSheet="0"/>
  </xdr:oneCellAnchor>
  <xdr:oneCellAnchor>
    <xdr:from>
      <xdr:col>4</xdr:col>
      <xdr:colOff>0</xdr:colOff>
      <xdr:row>143</xdr:row>
      <xdr:rowOff>0</xdr:rowOff>
    </xdr:from>
    <xdr:ext cx="133350" cy="200025"/>
    <xdr:pic>
      <xdr:nvPicPr>
        <xdr:cNvPr id="0" name="image409.png"/>
        <xdr:cNvPicPr preferRelativeResize="0"/>
      </xdr:nvPicPr>
      <xdr:blipFill>
        <a:blip cstate="print" r:embed="rId232"/>
        <a:stretch>
          <a:fillRect/>
        </a:stretch>
      </xdr:blipFill>
      <xdr:spPr>
        <a:prstGeom prst="rect">
          <a:avLst/>
        </a:prstGeom>
        <a:noFill/>
      </xdr:spPr>
    </xdr:pic>
    <xdr:clientData fLocksWithSheet="0"/>
  </xdr:oneCellAnchor>
  <xdr:oneCellAnchor>
    <xdr:from>
      <xdr:col>10</xdr:col>
      <xdr:colOff>0</xdr:colOff>
      <xdr:row>144</xdr:row>
      <xdr:rowOff>0</xdr:rowOff>
    </xdr:from>
    <xdr:ext cx="190500" cy="200025"/>
    <xdr:pic>
      <xdr:nvPicPr>
        <xdr:cNvPr id="0" name="image412.png"/>
        <xdr:cNvPicPr preferRelativeResize="0"/>
      </xdr:nvPicPr>
      <xdr:blipFill>
        <a:blip cstate="print" r:embed="rId233"/>
        <a:stretch>
          <a:fillRect/>
        </a:stretch>
      </xdr:blipFill>
      <xdr:spPr>
        <a:prstGeom prst="rect">
          <a:avLst/>
        </a:prstGeom>
        <a:noFill/>
      </xdr:spPr>
    </xdr:pic>
    <xdr:clientData fLocksWithSheet="0"/>
  </xdr:oneCellAnchor>
  <xdr:oneCellAnchor>
    <xdr:from>
      <xdr:col>4</xdr:col>
      <xdr:colOff>0</xdr:colOff>
      <xdr:row>145</xdr:row>
      <xdr:rowOff>0</xdr:rowOff>
    </xdr:from>
    <xdr:ext cx="171450" cy="190500"/>
    <xdr:pic>
      <xdr:nvPicPr>
        <xdr:cNvPr id="0" name="image410.png"/>
        <xdr:cNvPicPr preferRelativeResize="0"/>
      </xdr:nvPicPr>
      <xdr:blipFill>
        <a:blip cstate="print" r:embed="rId234"/>
        <a:stretch>
          <a:fillRect/>
        </a:stretch>
      </xdr:blipFill>
      <xdr:spPr>
        <a:prstGeom prst="rect">
          <a:avLst/>
        </a:prstGeom>
        <a:noFill/>
      </xdr:spPr>
    </xdr:pic>
    <xdr:clientData fLocksWithSheet="0"/>
  </xdr:oneCellAnchor>
  <xdr:oneCellAnchor>
    <xdr:from>
      <xdr:col>4</xdr:col>
      <xdr:colOff>0</xdr:colOff>
      <xdr:row>146</xdr:row>
      <xdr:rowOff>0</xdr:rowOff>
    </xdr:from>
    <xdr:ext cx="123825" cy="200025"/>
    <xdr:pic>
      <xdr:nvPicPr>
        <xdr:cNvPr id="0" name="image405.png"/>
        <xdr:cNvPicPr preferRelativeResize="0"/>
      </xdr:nvPicPr>
      <xdr:blipFill>
        <a:blip cstate="print" r:embed="rId235"/>
        <a:stretch>
          <a:fillRect/>
        </a:stretch>
      </xdr:blipFill>
      <xdr:spPr>
        <a:prstGeom prst="rect">
          <a:avLst/>
        </a:prstGeom>
        <a:noFill/>
      </xdr:spPr>
    </xdr:pic>
    <xdr:clientData fLocksWithSheet="0"/>
  </xdr:oneCellAnchor>
  <xdr:oneCellAnchor>
    <xdr:from>
      <xdr:col>9</xdr:col>
      <xdr:colOff>0</xdr:colOff>
      <xdr:row>146</xdr:row>
      <xdr:rowOff>0</xdr:rowOff>
    </xdr:from>
    <xdr:ext cx="161925" cy="200025"/>
    <xdr:pic>
      <xdr:nvPicPr>
        <xdr:cNvPr id="0" name="image419.png"/>
        <xdr:cNvPicPr preferRelativeResize="0"/>
      </xdr:nvPicPr>
      <xdr:blipFill>
        <a:blip cstate="print" r:embed="rId236"/>
        <a:stretch>
          <a:fillRect/>
        </a:stretch>
      </xdr:blipFill>
      <xdr:spPr>
        <a:prstGeom prst="rect">
          <a:avLst/>
        </a:prstGeom>
        <a:noFill/>
      </xdr:spPr>
    </xdr:pic>
    <xdr:clientData fLocksWithSheet="0"/>
  </xdr:oneCellAnchor>
  <xdr:oneCellAnchor>
    <xdr:from>
      <xdr:col>10</xdr:col>
      <xdr:colOff>0</xdr:colOff>
      <xdr:row>146</xdr:row>
      <xdr:rowOff>0</xdr:rowOff>
    </xdr:from>
    <xdr:ext cx="180975" cy="200025"/>
    <xdr:pic>
      <xdr:nvPicPr>
        <xdr:cNvPr id="0" name="image418.png"/>
        <xdr:cNvPicPr preferRelativeResize="0"/>
      </xdr:nvPicPr>
      <xdr:blipFill>
        <a:blip cstate="print" r:embed="rId237"/>
        <a:stretch>
          <a:fillRect/>
        </a:stretch>
      </xdr:blipFill>
      <xdr:spPr>
        <a:prstGeom prst="rect">
          <a:avLst/>
        </a:prstGeom>
        <a:noFill/>
      </xdr:spPr>
    </xdr:pic>
    <xdr:clientData fLocksWithSheet="0"/>
  </xdr:oneCellAnchor>
  <xdr:oneCellAnchor>
    <xdr:from>
      <xdr:col>3</xdr:col>
      <xdr:colOff>0</xdr:colOff>
      <xdr:row>149</xdr:row>
      <xdr:rowOff>0</xdr:rowOff>
    </xdr:from>
    <xdr:ext cx="133350" cy="200025"/>
    <xdr:pic>
      <xdr:nvPicPr>
        <xdr:cNvPr id="0" name="image403.png"/>
        <xdr:cNvPicPr preferRelativeResize="0"/>
      </xdr:nvPicPr>
      <xdr:blipFill>
        <a:blip cstate="print" r:embed="rId238"/>
        <a:stretch>
          <a:fillRect/>
        </a:stretch>
      </xdr:blipFill>
      <xdr:spPr>
        <a:prstGeom prst="rect">
          <a:avLst/>
        </a:prstGeom>
        <a:noFill/>
      </xdr:spPr>
    </xdr:pic>
    <xdr:clientData fLocksWithSheet="0"/>
  </xdr:oneCellAnchor>
  <xdr:oneCellAnchor>
    <xdr:from>
      <xdr:col>4</xdr:col>
      <xdr:colOff>0</xdr:colOff>
      <xdr:row>149</xdr:row>
      <xdr:rowOff>0</xdr:rowOff>
    </xdr:from>
    <xdr:ext cx="485775" cy="200025"/>
    <xdr:pic>
      <xdr:nvPicPr>
        <xdr:cNvPr id="0" name="image407.png"/>
        <xdr:cNvPicPr preferRelativeResize="0"/>
      </xdr:nvPicPr>
      <xdr:blipFill>
        <a:blip cstate="print" r:embed="rId239"/>
        <a:stretch>
          <a:fillRect/>
        </a:stretch>
      </xdr:blipFill>
      <xdr:spPr>
        <a:prstGeom prst="rect">
          <a:avLst/>
        </a:prstGeom>
        <a:noFill/>
      </xdr:spPr>
    </xdr:pic>
    <xdr:clientData fLocksWithSheet="0"/>
  </xdr:oneCellAnchor>
  <xdr:oneCellAnchor>
    <xdr:from>
      <xdr:col>10</xdr:col>
      <xdr:colOff>0</xdr:colOff>
      <xdr:row>149</xdr:row>
      <xdr:rowOff>0</xdr:rowOff>
    </xdr:from>
    <xdr:ext cx="361950" cy="200025"/>
    <xdr:pic>
      <xdr:nvPicPr>
        <xdr:cNvPr id="0" name="image408.png"/>
        <xdr:cNvPicPr preferRelativeResize="0"/>
      </xdr:nvPicPr>
      <xdr:blipFill>
        <a:blip cstate="print" r:embed="rId240"/>
        <a:stretch>
          <a:fillRect/>
        </a:stretch>
      </xdr:blipFill>
      <xdr:spPr>
        <a:prstGeom prst="rect">
          <a:avLst/>
        </a:prstGeom>
        <a:noFill/>
      </xdr:spPr>
    </xdr:pic>
    <xdr:clientData fLocksWithSheet="0"/>
  </xdr:oneCellAnchor>
  <xdr:oneCellAnchor>
    <xdr:from>
      <xdr:col>4</xdr:col>
      <xdr:colOff>0</xdr:colOff>
      <xdr:row>150</xdr:row>
      <xdr:rowOff>0</xdr:rowOff>
    </xdr:from>
    <xdr:ext cx="114300" cy="200025"/>
    <xdr:pic>
      <xdr:nvPicPr>
        <xdr:cNvPr id="0" name="image416.png"/>
        <xdr:cNvPicPr preferRelativeResize="0"/>
      </xdr:nvPicPr>
      <xdr:blipFill>
        <a:blip cstate="print" r:embed="rId241"/>
        <a:stretch>
          <a:fillRect/>
        </a:stretch>
      </xdr:blipFill>
      <xdr:spPr>
        <a:prstGeom prst="rect">
          <a:avLst/>
        </a:prstGeom>
        <a:noFill/>
      </xdr:spPr>
    </xdr:pic>
    <xdr:clientData fLocksWithSheet="0"/>
  </xdr:oneCellAnchor>
  <xdr:oneCellAnchor>
    <xdr:from>
      <xdr:col>9</xdr:col>
      <xdr:colOff>0</xdr:colOff>
      <xdr:row>150</xdr:row>
      <xdr:rowOff>0</xdr:rowOff>
    </xdr:from>
    <xdr:ext cx="314325" cy="200025"/>
    <xdr:pic>
      <xdr:nvPicPr>
        <xdr:cNvPr id="0" name="image417.png"/>
        <xdr:cNvPicPr preferRelativeResize="0"/>
      </xdr:nvPicPr>
      <xdr:blipFill>
        <a:blip cstate="print" r:embed="rId242"/>
        <a:stretch>
          <a:fillRect/>
        </a:stretch>
      </xdr:blipFill>
      <xdr:spPr>
        <a:prstGeom prst="rect">
          <a:avLst/>
        </a:prstGeom>
        <a:noFill/>
      </xdr:spPr>
    </xdr:pic>
    <xdr:clientData fLocksWithSheet="0"/>
  </xdr:oneCellAnchor>
  <xdr:oneCellAnchor>
    <xdr:from>
      <xdr:col>10</xdr:col>
      <xdr:colOff>0</xdr:colOff>
      <xdr:row>150</xdr:row>
      <xdr:rowOff>0</xdr:rowOff>
    </xdr:from>
    <xdr:ext cx="542925" cy="200025"/>
    <xdr:pic>
      <xdr:nvPicPr>
        <xdr:cNvPr id="0" name="image413.png"/>
        <xdr:cNvPicPr preferRelativeResize="0"/>
      </xdr:nvPicPr>
      <xdr:blipFill>
        <a:blip cstate="print" r:embed="rId243"/>
        <a:stretch>
          <a:fillRect/>
        </a:stretch>
      </xdr:blipFill>
      <xdr:spPr>
        <a:prstGeom prst="rect">
          <a:avLst/>
        </a:prstGeom>
        <a:noFill/>
      </xdr:spPr>
    </xdr:pic>
    <xdr:clientData fLocksWithSheet="0"/>
  </xdr:oneCellAnchor>
  <xdr:oneCellAnchor>
    <xdr:from>
      <xdr:col>9</xdr:col>
      <xdr:colOff>0</xdr:colOff>
      <xdr:row>152</xdr:row>
      <xdr:rowOff>0</xdr:rowOff>
    </xdr:from>
    <xdr:ext cx="238125" cy="200025"/>
    <xdr:pic>
      <xdr:nvPicPr>
        <xdr:cNvPr id="0" name="image404.png"/>
        <xdr:cNvPicPr preferRelativeResize="0"/>
      </xdr:nvPicPr>
      <xdr:blipFill>
        <a:blip cstate="print" r:embed="rId244"/>
        <a:stretch>
          <a:fillRect/>
        </a:stretch>
      </xdr:blipFill>
      <xdr:spPr>
        <a:prstGeom prst="rect">
          <a:avLst/>
        </a:prstGeom>
        <a:noFill/>
      </xdr:spPr>
    </xdr:pic>
    <xdr:clientData fLocksWithSheet="0"/>
  </xdr:oneCellAnchor>
  <xdr:oneCellAnchor>
    <xdr:from>
      <xdr:col>10</xdr:col>
      <xdr:colOff>0</xdr:colOff>
      <xdr:row>152</xdr:row>
      <xdr:rowOff>0</xdr:rowOff>
    </xdr:from>
    <xdr:ext cx="190500" cy="200025"/>
    <xdr:pic>
      <xdr:nvPicPr>
        <xdr:cNvPr id="0" name="image425.png"/>
        <xdr:cNvPicPr preferRelativeResize="0"/>
      </xdr:nvPicPr>
      <xdr:blipFill>
        <a:blip cstate="print" r:embed="rId245"/>
        <a:stretch>
          <a:fillRect/>
        </a:stretch>
      </xdr:blipFill>
      <xdr:spPr>
        <a:prstGeom prst="rect">
          <a:avLst/>
        </a:prstGeom>
        <a:noFill/>
      </xdr:spPr>
    </xdr:pic>
    <xdr:clientData fLocksWithSheet="0"/>
  </xdr:oneCellAnchor>
  <xdr:oneCellAnchor>
    <xdr:from>
      <xdr:col>3</xdr:col>
      <xdr:colOff>0</xdr:colOff>
      <xdr:row>153</xdr:row>
      <xdr:rowOff>0</xdr:rowOff>
    </xdr:from>
    <xdr:ext cx="276225" cy="200025"/>
    <xdr:pic>
      <xdr:nvPicPr>
        <xdr:cNvPr id="0" name="image427.png"/>
        <xdr:cNvPicPr preferRelativeResize="0"/>
      </xdr:nvPicPr>
      <xdr:blipFill>
        <a:blip cstate="print" r:embed="rId246"/>
        <a:stretch>
          <a:fillRect/>
        </a:stretch>
      </xdr:blipFill>
      <xdr:spPr>
        <a:prstGeom prst="rect">
          <a:avLst/>
        </a:prstGeom>
        <a:noFill/>
      </xdr:spPr>
    </xdr:pic>
    <xdr:clientData fLocksWithSheet="0"/>
  </xdr:oneCellAnchor>
  <xdr:oneCellAnchor>
    <xdr:from>
      <xdr:col>3</xdr:col>
      <xdr:colOff>0</xdr:colOff>
      <xdr:row>156</xdr:row>
      <xdr:rowOff>0</xdr:rowOff>
    </xdr:from>
    <xdr:ext cx="152400" cy="200025"/>
    <xdr:pic>
      <xdr:nvPicPr>
        <xdr:cNvPr id="0" name="image420.png"/>
        <xdr:cNvPicPr preferRelativeResize="0"/>
      </xdr:nvPicPr>
      <xdr:blipFill>
        <a:blip cstate="print" r:embed="rId247"/>
        <a:stretch>
          <a:fillRect/>
        </a:stretch>
      </xdr:blipFill>
      <xdr:spPr>
        <a:prstGeom prst="rect">
          <a:avLst/>
        </a:prstGeom>
        <a:noFill/>
      </xdr:spPr>
    </xdr:pic>
    <xdr:clientData fLocksWithSheet="0"/>
  </xdr:oneCellAnchor>
  <xdr:oneCellAnchor>
    <xdr:from>
      <xdr:col>9</xdr:col>
      <xdr:colOff>0</xdr:colOff>
      <xdr:row>157</xdr:row>
      <xdr:rowOff>0</xdr:rowOff>
    </xdr:from>
    <xdr:ext cx="133350" cy="200025"/>
    <xdr:pic>
      <xdr:nvPicPr>
        <xdr:cNvPr id="0" name="image421.png"/>
        <xdr:cNvPicPr preferRelativeResize="0"/>
      </xdr:nvPicPr>
      <xdr:blipFill>
        <a:blip cstate="print" r:embed="rId248"/>
        <a:stretch>
          <a:fillRect/>
        </a:stretch>
      </xdr:blipFill>
      <xdr:spPr>
        <a:prstGeom prst="rect">
          <a:avLst/>
        </a:prstGeom>
        <a:noFill/>
      </xdr:spPr>
    </xdr:pic>
    <xdr:clientData fLocksWithSheet="0"/>
  </xdr:oneCellAnchor>
  <xdr:oneCellAnchor>
    <xdr:from>
      <xdr:col>4</xdr:col>
      <xdr:colOff>0</xdr:colOff>
      <xdr:row>159</xdr:row>
      <xdr:rowOff>0</xdr:rowOff>
    </xdr:from>
    <xdr:ext cx="200025" cy="200025"/>
    <xdr:pic>
      <xdr:nvPicPr>
        <xdr:cNvPr id="0" name="image436.png"/>
        <xdr:cNvPicPr preferRelativeResize="0"/>
      </xdr:nvPicPr>
      <xdr:blipFill>
        <a:blip cstate="print" r:embed="rId249"/>
        <a:stretch>
          <a:fillRect/>
        </a:stretch>
      </xdr:blipFill>
      <xdr:spPr>
        <a:prstGeom prst="rect">
          <a:avLst/>
        </a:prstGeom>
        <a:noFill/>
      </xdr:spPr>
    </xdr:pic>
    <xdr:clientData fLocksWithSheet="0"/>
  </xdr:oneCellAnchor>
  <xdr:oneCellAnchor>
    <xdr:from>
      <xdr:col>9</xdr:col>
      <xdr:colOff>0</xdr:colOff>
      <xdr:row>160</xdr:row>
      <xdr:rowOff>0</xdr:rowOff>
    </xdr:from>
    <xdr:ext cx="123825" cy="200025"/>
    <xdr:pic>
      <xdr:nvPicPr>
        <xdr:cNvPr id="0" name="image415.png"/>
        <xdr:cNvPicPr preferRelativeResize="0"/>
      </xdr:nvPicPr>
      <xdr:blipFill>
        <a:blip cstate="print" r:embed="rId250"/>
        <a:stretch>
          <a:fillRect/>
        </a:stretch>
      </xdr:blipFill>
      <xdr:spPr>
        <a:prstGeom prst="rect">
          <a:avLst/>
        </a:prstGeom>
        <a:noFill/>
      </xdr:spPr>
    </xdr:pic>
    <xdr:clientData fLocksWithSheet="0"/>
  </xdr:oneCellAnchor>
  <xdr:oneCellAnchor>
    <xdr:from>
      <xdr:col>10</xdr:col>
      <xdr:colOff>0</xdr:colOff>
      <xdr:row>160</xdr:row>
      <xdr:rowOff>0</xdr:rowOff>
    </xdr:from>
    <xdr:ext cx="200025" cy="200025"/>
    <xdr:pic>
      <xdr:nvPicPr>
        <xdr:cNvPr id="0" name="image441.png"/>
        <xdr:cNvPicPr preferRelativeResize="0"/>
      </xdr:nvPicPr>
      <xdr:blipFill>
        <a:blip cstate="print" r:embed="rId251"/>
        <a:stretch>
          <a:fillRect/>
        </a:stretch>
      </xdr:blipFill>
      <xdr:spPr>
        <a:prstGeom prst="rect">
          <a:avLst/>
        </a:prstGeom>
        <a:noFill/>
      </xdr:spPr>
    </xdr:pic>
    <xdr:clientData fLocksWithSheet="0"/>
  </xdr:oneCellAnchor>
  <xdr:oneCellAnchor>
    <xdr:from>
      <xdr:col>10</xdr:col>
      <xdr:colOff>0</xdr:colOff>
      <xdr:row>161</xdr:row>
      <xdr:rowOff>0</xdr:rowOff>
    </xdr:from>
    <xdr:ext cx="323850" cy="200025"/>
    <xdr:pic>
      <xdr:nvPicPr>
        <xdr:cNvPr id="0" name="image422.png"/>
        <xdr:cNvPicPr preferRelativeResize="0"/>
      </xdr:nvPicPr>
      <xdr:blipFill>
        <a:blip cstate="print" r:embed="rId252"/>
        <a:stretch>
          <a:fillRect/>
        </a:stretch>
      </xdr:blipFill>
      <xdr:spPr>
        <a:prstGeom prst="rect">
          <a:avLst/>
        </a:prstGeom>
        <a:noFill/>
      </xdr:spPr>
    </xdr:pic>
    <xdr:clientData fLocksWithSheet="0"/>
  </xdr:oneCellAnchor>
  <xdr:oneCellAnchor>
    <xdr:from>
      <xdr:col>10</xdr:col>
      <xdr:colOff>0</xdr:colOff>
      <xdr:row>162</xdr:row>
      <xdr:rowOff>0</xdr:rowOff>
    </xdr:from>
    <xdr:ext cx="190500" cy="200025"/>
    <xdr:pic>
      <xdr:nvPicPr>
        <xdr:cNvPr id="0" name="image423.png"/>
        <xdr:cNvPicPr preferRelativeResize="0"/>
      </xdr:nvPicPr>
      <xdr:blipFill>
        <a:blip cstate="print" r:embed="rId253"/>
        <a:stretch>
          <a:fillRect/>
        </a:stretch>
      </xdr:blipFill>
      <xdr:spPr>
        <a:prstGeom prst="rect">
          <a:avLst/>
        </a:prstGeom>
        <a:noFill/>
      </xdr:spPr>
    </xdr:pic>
    <xdr:clientData fLocksWithSheet="0"/>
  </xdr:oneCellAnchor>
  <xdr:oneCellAnchor>
    <xdr:from>
      <xdr:col>3</xdr:col>
      <xdr:colOff>0</xdr:colOff>
      <xdr:row>163</xdr:row>
      <xdr:rowOff>0</xdr:rowOff>
    </xdr:from>
    <xdr:ext cx="295275" cy="200025"/>
    <xdr:pic>
      <xdr:nvPicPr>
        <xdr:cNvPr id="0" name="image430.png"/>
        <xdr:cNvPicPr preferRelativeResize="0"/>
      </xdr:nvPicPr>
      <xdr:blipFill>
        <a:blip cstate="print" r:embed="rId254"/>
        <a:stretch>
          <a:fillRect/>
        </a:stretch>
      </xdr:blipFill>
      <xdr:spPr>
        <a:prstGeom prst="rect">
          <a:avLst/>
        </a:prstGeom>
        <a:noFill/>
      </xdr:spPr>
    </xdr:pic>
    <xdr:clientData fLocksWithSheet="0"/>
  </xdr:oneCellAnchor>
  <xdr:oneCellAnchor>
    <xdr:from>
      <xdr:col>9</xdr:col>
      <xdr:colOff>0</xdr:colOff>
      <xdr:row>163</xdr:row>
      <xdr:rowOff>0</xdr:rowOff>
    </xdr:from>
    <xdr:ext cx="190500" cy="200025"/>
    <xdr:pic>
      <xdr:nvPicPr>
        <xdr:cNvPr id="0" name="image431.png"/>
        <xdr:cNvPicPr preferRelativeResize="0"/>
      </xdr:nvPicPr>
      <xdr:blipFill>
        <a:blip cstate="print" r:embed="rId255"/>
        <a:stretch>
          <a:fillRect/>
        </a:stretch>
      </xdr:blipFill>
      <xdr:spPr>
        <a:prstGeom prst="rect">
          <a:avLst/>
        </a:prstGeom>
        <a:noFill/>
      </xdr:spPr>
    </xdr:pic>
    <xdr:clientData fLocksWithSheet="0"/>
  </xdr:oneCellAnchor>
  <xdr:oneCellAnchor>
    <xdr:from>
      <xdr:col>10</xdr:col>
      <xdr:colOff>0</xdr:colOff>
      <xdr:row>163</xdr:row>
      <xdr:rowOff>0</xdr:rowOff>
    </xdr:from>
    <xdr:ext cx="228600" cy="200025"/>
    <xdr:pic>
      <xdr:nvPicPr>
        <xdr:cNvPr id="0" name="image434.png"/>
        <xdr:cNvPicPr preferRelativeResize="0"/>
      </xdr:nvPicPr>
      <xdr:blipFill>
        <a:blip cstate="print" r:embed="rId256"/>
        <a:stretch>
          <a:fillRect/>
        </a:stretch>
      </xdr:blipFill>
      <xdr:spPr>
        <a:prstGeom prst="rect">
          <a:avLst/>
        </a:prstGeom>
        <a:noFill/>
      </xdr:spPr>
    </xdr:pic>
    <xdr:clientData fLocksWithSheet="0"/>
  </xdr:oneCellAnchor>
  <xdr:oneCellAnchor>
    <xdr:from>
      <xdr:col>3</xdr:col>
      <xdr:colOff>0</xdr:colOff>
      <xdr:row>164</xdr:row>
      <xdr:rowOff>0</xdr:rowOff>
    </xdr:from>
    <xdr:ext cx="361950" cy="200025"/>
    <xdr:pic>
      <xdr:nvPicPr>
        <xdr:cNvPr id="0" name="image429.png"/>
        <xdr:cNvPicPr preferRelativeResize="0"/>
      </xdr:nvPicPr>
      <xdr:blipFill>
        <a:blip cstate="print" r:embed="rId257"/>
        <a:stretch>
          <a:fillRect/>
        </a:stretch>
      </xdr:blipFill>
      <xdr:spPr>
        <a:prstGeom prst="rect">
          <a:avLst/>
        </a:prstGeom>
        <a:noFill/>
      </xdr:spPr>
    </xdr:pic>
    <xdr:clientData fLocksWithSheet="0"/>
  </xdr:oneCellAnchor>
  <xdr:oneCellAnchor>
    <xdr:from>
      <xdr:col>10</xdr:col>
      <xdr:colOff>0</xdr:colOff>
      <xdr:row>166</xdr:row>
      <xdr:rowOff>0</xdr:rowOff>
    </xdr:from>
    <xdr:ext cx="285750" cy="200025"/>
    <xdr:pic>
      <xdr:nvPicPr>
        <xdr:cNvPr id="0" name="image439.png"/>
        <xdr:cNvPicPr preferRelativeResize="0"/>
      </xdr:nvPicPr>
      <xdr:blipFill>
        <a:blip cstate="print" r:embed="rId258"/>
        <a:stretch>
          <a:fillRect/>
        </a:stretch>
      </xdr:blipFill>
      <xdr:spPr>
        <a:prstGeom prst="rect">
          <a:avLst/>
        </a:prstGeom>
        <a:noFill/>
      </xdr:spPr>
    </xdr:pic>
    <xdr:clientData fLocksWithSheet="0"/>
  </xdr:oneCellAnchor>
  <xdr:oneCellAnchor>
    <xdr:from>
      <xdr:col>3</xdr:col>
      <xdr:colOff>0</xdr:colOff>
      <xdr:row>167</xdr:row>
      <xdr:rowOff>0</xdr:rowOff>
    </xdr:from>
    <xdr:ext cx="333375" cy="200025"/>
    <xdr:pic>
      <xdr:nvPicPr>
        <xdr:cNvPr id="0" name="image438.png"/>
        <xdr:cNvPicPr preferRelativeResize="0"/>
      </xdr:nvPicPr>
      <xdr:blipFill>
        <a:blip cstate="print" r:embed="rId259"/>
        <a:stretch>
          <a:fillRect/>
        </a:stretch>
      </xdr:blipFill>
      <xdr:spPr>
        <a:prstGeom prst="rect">
          <a:avLst/>
        </a:prstGeom>
        <a:noFill/>
      </xdr:spPr>
    </xdr:pic>
    <xdr:clientData fLocksWithSheet="0"/>
  </xdr:oneCellAnchor>
  <xdr:oneCellAnchor>
    <xdr:from>
      <xdr:col>4</xdr:col>
      <xdr:colOff>0</xdr:colOff>
      <xdr:row>167</xdr:row>
      <xdr:rowOff>0</xdr:rowOff>
    </xdr:from>
    <xdr:ext cx="200025" cy="200025"/>
    <xdr:pic>
      <xdr:nvPicPr>
        <xdr:cNvPr id="0" name="image428.png"/>
        <xdr:cNvPicPr preferRelativeResize="0"/>
      </xdr:nvPicPr>
      <xdr:blipFill>
        <a:blip cstate="print" r:embed="rId260"/>
        <a:stretch>
          <a:fillRect/>
        </a:stretch>
      </xdr:blipFill>
      <xdr:spPr>
        <a:prstGeom prst="rect">
          <a:avLst/>
        </a:prstGeom>
        <a:noFill/>
      </xdr:spPr>
    </xdr:pic>
    <xdr:clientData fLocksWithSheet="0"/>
  </xdr:oneCellAnchor>
  <xdr:oneCellAnchor>
    <xdr:from>
      <xdr:col>12</xdr:col>
      <xdr:colOff>0</xdr:colOff>
      <xdr:row>167</xdr:row>
      <xdr:rowOff>0</xdr:rowOff>
    </xdr:from>
    <xdr:ext cx="142875" cy="200025"/>
    <xdr:pic>
      <xdr:nvPicPr>
        <xdr:cNvPr id="0" name="image147.png"/>
        <xdr:cNvPicPr preferRelativeResize="0"/>
      </xdr:nvPicPr>
      <xdr:blipFill>
        <a:blip cstate="print" r:embed="rId261"/>
        <a:stretch>
          <a:fillRect/>
        </a:stretch>
      </xdr:blipFill>
      <xdr:spPr>
        <a:prstGeom prst="rect">
          <a:avLst/>
        </a:prstGeom>
        <a:noFill/>
      </xdr:spPr>
    </xdr:pic>
    <xdr:clientData fLocksWithSheet="0"/>
  </xdr:oneCellAnchor>
  <xdr:oneCellAnchor>
    <xdr:from>
      <xdr:col>9</xdr:col>
      <xdr:colOff>0</xdr:colOff>
      <xdr:row>168</xdr:row>
      <xdr:rowOff>0</xdr:rowOff>
    </xdr:from>
    <xdr:ext cx="152400" cy="200025"/>
    <xdr:pic>
      <xdr:nvPicPr>
        <xdr:cNvPr id="0" name="image437.png"/>
        <xdr:cNvPicPr preferRelativeResize="0"/>
      </xdr:nvPicPr>
      <xdr:blipFill>
        <a:blip cstate="print" r:embed="rId262"/>
        <a:stretch>
          <a:fillRect/>
        </a:stretch>
      </xdr:blipFill>
      <xdr:spPr>
        <a:prstGeom prst="rect">
          <a:avLst/>
        </a:prstGeom>
        <a:noFill/>
      </xdr:spPr>
    </xdr:pic>
    <xdr:clientData fLocksWithSheet="0"/>
  </xdr:oneCellAnchor>
  <xdr:oneCellAnchor>
    <xdr:from>
      <xdr:col>10</xdr:col>
      <xdr:colOff>0</xdr:colOff>
      <xdr:row>169</xdr:row>
      <xdr:rowOff>0</xdr:rowOff>
    </xdr:from>
    <xdr:ext cx="228600" cy="200025"/>
    <xdr:pic>
      <xdr:nvPicPr>
        <xdr:cNvPr id="0" name="image426.png"/>
        <xdr:cNvPicPr preferRelativeResize="0"/>
      </xdr:nvPicPr>
      <xdr:blipFill>
        <a:blip cstate="print" r:embed="rId263"/>
        <a:stretch>
          <a:fillRect/>
        </a:stretch>
      </xdr:blipFill>
      <xdr:spPr>
        <a:prstGeom prst="rect">
          <a:avLst/>
        </a:prstGeom>
        <a:noFill/>
      </xdr:spPr>
    </xdr:pic>
    <xdr:clientData fLocksWithSheet="0"/>
  </xdr:oneCellAnchor>
  <xdr:oneCellAnchor>
    <xdr:from>
      <xdr:col>3</xdr:col>
      <xdr:colOff>0</xdr:colOff>
      <xdr:row>171</xdr:row>
      <xdr:rowOff>0</xdr:rowOff>
    </xdr:from>
    <xdr:ext cx="447675" cy="200025"/>
    <xdr:pic>
      <xdr:nvPicPr>
        <xdr:cNvPr id="0" name="image424.png"/>
        <xdr:cNvPicPr preferRelativeResize="0"/>
      </xdr:nvPicPr>
      <xdr:blipFill>
        <a:blip cstate="print" r:embed="rId264"/>
        <a:stretch>
          <a:fillRect/>
        </a:stretch>
      </xdr:blipFill>
      <xdr:spPr>
        <a:prstGeom prst="rect">
          <a:avLst/>
        </a:prstGeom>
        <a:noFill/>
      </xdr:spPr>
    </xdr:pic>
    <xdr:clientData fLocksWithSheet="0"/>
  </xdr:oneCellAnchor>
  <xdr:oneCellAnchor>
    <xdr:from>
      <xdr:col>10</xdr:col>
      <xdr:colOff>0</xdr:colOff>
      <xdr:row>172</xdr:row>
      <xdr:rowOff>0</xdr:rowOff>
    </xdr:from>
    <xdr:ext cx="200025" cy="200025"/>
    <xdr:pic>
      <xdr:nvPicPr>
        <xdr:cNvPr id="0" name="image442.png"/>
        <xdr:cNvPicPr preferRelativeResize="0"/>
      </xdr:nvPicPr>
      <xdr:blipFill>
        <a:blip cstate="print" r:embed="rId265"/>
        <a:stretch>
          <a:fillRect/>
        </a:stretch>
      </xdr:blipFill>
      <xdr:spPr>
        <a:prstGeom prst="rect">
          <a:avLst/>
        </a:prstGeom>
        <a:noFill/>
      </xdr:spPr>
    </xdr:pic>
    <xdr:clientData fLocksWithSheet="0"/>
  </xdr:oneCellAnchor>
  <xdr:oneCellAnchor>
    <xdr:from>
      <xdr:col>10</xdr:col>
      <xdr:colOff>0</xdr:colOff>
      <xdr:row>173</xdr:row>
      <xdr:rowOff>0</xdr:rowOff>
    </xdr:from>
    <xdr:ext cx="219075" cy="200025"/>
    <xdr:pic>
      <xdr:nvPicPr>
        <xdr:cNvPr id="0" name="image433.png"/>
        <xdr:cNvPicPr preferRelativeResize="0"/>
      </xdr:nvPicPr>
      <xdr:blipFill>
        <a:blip cstate="print" r:embed="rId266"/>
        <a:stretch>
          <a:fillRect/>
        </a:stretch>
      </xdr:blipFill>
      <xdr:spPr>
        <a:prstGeom prst="rect">
          <a:avLst/>
        </a:prstGeom>
        <a:noFill/>
      </xdr:spPr>
    </xdr:pic>
    <xdr:clientData fLocksWithSheet="0"/>
  </xdr:oneCellAnchor>
  <xdr:oneCellAnchor>
    <xdr:from>
      <xdr:col>4</xdr:col>
      <xdr:colOff>0</xdr:colOff>
      <xdr:row>174</xdr:row>
      <xdr:rowOff>0</xdr:rowOff>
    </xdr:from>
    <xdr:ext cx="190500" cy="200025"/>
    <xdr:pic>
      <xdr:nvPicPr>
        <xdr:cNvPr id="0" name="image432.png"/>
        <xdr:cNvPicPr preferRelativeResize="0"/>
      </xdr:nvPicPr>
      <xdr:blipFill>
        <a:blip cstate="print" r:embed="rId267"/>
        <a:stretch>
          <a:fillRect/>
        </a:stretch>
      </xdr:blipFill>
      <xdr:spPr>
        <a:prstGeom prst="rect">
          <a:avLst/>
        </a:prstGeom>
        <a:noFill/>
      </xdr:spPr>
    </xdr:pic>
    <xdr:clientData fLocksWithSheet="0"/>
  </xdr:oneCellAnchor>
  <xdr:oneCellAnchor>
    <xdr:from>
      <xdr:col>4</xdr:col>
      <xdr:colOff>0</xdr:colOff>
      <xdr:row>176</xdr:row>
      <xdr:rowOff>0</xdr:rowOff>
    </xdr:from>
    <xdr:ext cx="466725" cy="200025"/>
    <xdr:pic>
      <xdr:nvPicPr>
        <xdr:cNvPr id="0" name="image130.png"/>
        <xdr:cNvPicPr preferRelativeResize="0"/>
      </xdr:nvPicPr>
      <xdr:blipFill>
        <a:blip cstate="print" r:embed="rId268"/>
        <a:stretch>
          <a:fillRect/>
        </a:stretch>
      </xdr:blipFill>
      <xdr:spPr>
        <a:prstGeom prst="rect">
          <a:avLst/>
        </a:prstGeom>
        <a:noFill/>
      </xdr:spPr>
    </xdr:pic>
    <xdr:clientData fLocksWithSheet="0"/>
  </xdr:oneCellAnchor>
  <xdr:oneCellAnchor>
    <xdr:from>
      <xdr:col>3</xdr:col>
      <xdr:colOff>0</xdr:colOff>
      <xdr:row>178</xdr:row>
      <xdr:rowOff>0</xdr:rowOff>
    </xdr:from>
    <xdr:ext cx="504825" cy="200025"/>
    <xdr:pic>
      <xdr:nvPicPr>
        <xdr:cNvPr id="0" name="image435.png"/>
        <xdr:cNvPicPr preferRelativeResize="0"/>
      </xdr:nvPicPr>
      <xdr:blipFill>
        <a:blip cstate="print" r:embed="rId269"/>
        <a:stretch>
          <a:fillRect/>
        </a:stretch>
      </xdr:blipFill>
      <xdr:spPr>
        <a:prstGeom prst="rect">
          <a:avLst/>
        </a:prstGeom>
        <a:noFill/>
      </xdr:spPr>
    </xdr:pic>
    <xdr:clientData fLocksWithSheet="0"/>
  </xdr:oneCellAnchor>
  <xdr:oneCellAnchor>
    <xdr:from>
      <xdr:col>10</xdr:col>
      <xdr:colOff>0</xdr:colOff>
      <xdr:row>181</xdr:row>
      <xdr:rowOff>0</xdr:rowOff>
    </xdr:from>
    <xdr:ext cx="266700" cy="200025"/>
    <xdr:pic>
      <xdr:nvPicPr>
        <xdr:cNvPr id="0" name="image440.png"/>
        <xdr:cNvPicPr preferRelativeResize="0"/>
      </xdr:nvPicPr>
      <xdr:blipFill>
        <a:blip cstate="print" r:embed="rId27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doi.org/10.1016/j.infbeh.2015.05.005." TargetMode="External"/><Relationship Id="rId2" Type="http://schemas.openxmlformats.org/officeDocument/2006/relationships/hyperlink" Target="https://doi.org/10.1016/j.cognition.2011.06.013." TargetMode="External"/><Relationship Id="rId3" Type="http://schemas.openxmlformats.org/officeDocument/2006/relationships/hyperlink" Target="https://doi.org/10.1016/j.jecp.2020.105071."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hidden="1" min="7" max="8" width="12.63"/>
    <col hidden="1" min="11" max="12" width="12.63"/>
  </cols>
  <sheetData>
    <row r="1">
      <c r="A1" s="1" t="s">
        <v>0</v>
      </c>
      <c r="B1" s="1" t="s">
        <v>1</v>
      </c>
      <c r="C1" s="1" t="s">
        <v>2</v>
      </c>
      <c r="D1" s="1" t="s">
        <v>3</v>
      </c>
      <c r="E1" s="1" t="s">
        <v>4</v>
      </c>
      <c r="F1" s="1" t="s">
        <v>5</v>
      </c>
      <c r="G1" s="1" t="s">
        <v>6</v>
      </c>
      <c r="H1" s="1" t="s">
        <v>7</v>
      </c>
      <c r="I1" s="1" t="s">
        <v>3</v>
      </c>
      <c r="J1" s="1" t="s">
        <v>4</v>
      </c>
      <c r="K1" s="1" t="s">
        <v>8</v>
      </c>
      <c r="M1" s="1" t="s">
        <v>9</v>
      </c>
    </row>
    <row r="2">
      <c r="A2" s="2" t="s">
        <v>10</v>
      </c>
      <c r="B2" s="3"/>
      <c r="C2" s="4"/>
      <c r="D2" s="3"/>
      <c r="E2" s="3"/>
      <c r="F2" s="2"/>
      <c r="G2" s="4"/>
      <c r="H2" s="5"/>
      <c r="I2" s="3"/>
      <c r="J2" s="3"/>
      <c r="K2" s="6"/>
      <c r="M2" s="1"/>
      <c r="O2" s="1"/>
    </row>
    <row r="3">
      <c r="A3" s="2" t="s">
        <v>11</v>
      </c>
      <c r="B3" s="3"/>
      <c r="C3" s="4"/>
      <c r="D3" s="3"/>
      <c r="E3" s="3"/>
      <c r="F3" s="2"/>
      <c r="G3" s="4"/>
      <c r="H3" s="5"/>
      <c r="I3" s="3"/>
      <c r="J3" s="3"/>
      <c r="K3" s="6"/>
      <c r="M3" s="1"/>
      <c r="O3" s="1"/>
    </row>
    <row r="4">
      <c r="A4" s="2" t="s">
        <v>12</v>
      </c>
      <c r="B4" s="3"/>
      <c r="C4" s="4"/>
      <c r="D4" s="3"/>
      <c r="E4" s="3"/>
      <c r="F4" s="2"/>
      <c r="G4" s="4"/>
      <c r="H4" s="5"/>
      <c r="I4" s="3"/>
      <c r="J4" s="3"/>
      <c r="K4" s="6"/>
      <c r="M4" s="1"/>
      <c r="O4" s="1"/>
    </row>
    <row r="5">
      <c r="A5" s="1" t="s">
        <v>13</v>
      </c>
      <c r="B5" s="2"/>
      <c r="C5" s="4"/>
      <c r="D5" s="3"/>
      <c r="E5" s="3"/>
      <c r="F5" s="2"/>
      <c r="G5" s="4"/>
      <c r="H5" s="5"/>
      <c r="I5" s="3"/>
      <c r="J5" s="3"/>
      <c r="K5" s="6"/>
      <c r="M5" s="1"/>
      <c r="O5" s="1"/>
    </row>
    <row r="6">
      <c r="A6" s="1"/>
      <c r="B6" s="2"/>
      <c r="C6" s="4"/>
      <c r="D6" s="3"/>
      <c r="E6" s="3"/>
      <c r="F6" s="2"/>
      <c r="G6" s="4"/>
      <c r="H6" s="5"/>
      <c r="I6" s="3"/>
      <c r="J6" s="3"/>
      <c r="K6" s="6"/>
      <c r="M6" s="1"/>
      <c r="O6" s="1"/>
    </row>
    <row r="7">
      <c r="A7" s="1" t="s">
        <v>14</v>
      </c>
      <c r="B7" s="2" t="s">
        <v>15</v>
      </c>
      <c r="C7" s="4">
        <v>9.95316159250585</v>
      </c>
      <c r="D7" s="7"/>
      <c r="E7" s="7"/>
      <c r="F7" s="2" t="s">
        <v>15</v>
      </c>
      <c r="G7" s="4">
        <f>IFERROR(VLOOKUP(H7,percentlist2!A:H,8,false),"")</f>
        <v>9.953161593</v>
      </c>
      <c r="H7" s="5" t="s">
        <v>16</v>
      </c>
      <c r="I7" s="7"/>
      <c r="J7" s="8"/>
      <c r="K7" s="6"/>
      <c r="M7" s="1"/>
      <c r="O7" s="1"/>
    </row>
    <row r="8">
      <c r="A8" s="1" t="s">
        <v>14</v>
      </c>
      <c r="B8" s="2" t="s">
        <v>17</v>
      </c>
      <c r="C8" s="4">
        <v>11.4754098360656</v>
      </c>
      <c r="D8" s="7"/>
      <c r="E8" s="8"/>
      <c r="F8" s="2" t="s">
        <v>17</v>
      </c>
      <c r="G8" s="4">
        <f>IFERROR(VLOOKUP(H8,percentlist2!A:H,8,false),"")</f>
        <v>11.47540984</v>
      </c>
      <c r="H8" s="5" t="s">
        <v>18</v>
      </c>
      <c r="I8" s="7"/>
      <c r="J8" s="7"/>
      <c r="K8" s="6"/>
      <c r="M8" s="1"/>
      <c r="O8" s="1"/>
    </row>
    <row r="9">
      <c r="A9" s="1" t="s">
        <v>14</v>
      </c>
      <c r="B9" s="2" t="s">
        <v>19</v>
      </c>
      <c r="C9" s="4">
        <v>13.3489461358314</v>
      </c>
      <c r="D9" s="7"/>
      <c r="E9" s="7"/>
      <c r="F9" s="2" t="s">
        <v>19</v>
      </c>
      <c r="G9" s="4">
        <f>IFERROR(VLOOKUP(H9,percentlist2!A:H,8,false),"")</f>
        <v>13.34894614</v>
      </c>
      <c r="H9" s="5" t="s">
        <v>20</v>
      </c>
      <c r="I9" s="7"/>
      <c r="J9" s="7"/>
      <c r="K9" s="6"/>
      <c r="M9" s="1"/>
      <c r="O9" s="1"/>
    </row>
    <row r="10">
      <c r="A10" s="1" t="s">
        <v>14</v>
      </c>
      <c r="B10" s="2" t="s">
        <v>21</v>
      </c>
      <c r="C10" s="4">
        <v>14.1686182669789</v>
      </c>
      <c r="D10" s="7"/>
      <c r="E10" s="7"/>
      <c r="F10" s="2" t="s">
        <v>21</v>
      </c>
      <c r="G10" s="4">
        <f>IFERROR(VLOOKUP(H10,percentlist2!A:H,8,false),"")</f>
        <v>14.16861827</v>
      </c>
      <c r="H10" s="9" t="s">
        <v>22</v>
      </c>
      <c r="I10" s="7"/>
      <c r="J10" s="7"/>
      <c r="K10" s="6"/>
      <c r="M10" s="1"/>
      <c r="N10" s="3"/>
      <c r="O10" s="1"/>
    </row>
    <row r="11">
      <c r="A11" s="1" t="s">
        <v>14</v>
      </c>
      <c r="B11" s="2" t="s">
        <v>23</v>
      </c>
      <c r="C11" s="4">
        <v>14.285714285714299</v>
      </c>
      <c r="D11" s="7"/>
      <c r="E11" s="7"/>
      <c r="F11" s="2" t="s">
        <v>23</v>
      </c>
      <c r="G11" s="4">
        <f>IFERROR(VLOOKUP(H11,percentlist2!A:H,8,false),"")</f>
        <v>14.28571429</v>
      </c>
      <c r="H11" s="5" t="s">
        <v>24</v>
      </c>
      <c r="I11" s="7"/>
      <c r="J11" s="7"/>
      <c r="K11" s="6"/>
      <c r="M11" s="1"/>
      <c r="O11" s="1"/>
    </row>
    <row r="12">
      <c r="A12" s="1" t="s">
        <v>14</v>
      </c>
      <c r="B12" s="2" t="s">
        <v>25</v>
      </c>
      <c r="C12" s="4">
        <v>15.2224824355972</v>
      </c>
      <c r="D12" s="7"/>
      <c r="E12" s="7"/>
      <c r="F12" s="2" t="s">
        <v>25</v>
      </c>
      <c r="G12" s="4">
        <f>IFERROR(VLOOKUP(H12,percentlist2!A:H,8,false),"")</f>
        <v>15.22248244</v>
      </c>
      <c r="H12" s="5" t="s">
        <v>26</v>
      </c>
      <c r="I12" s="7"/>
      <c r="J12" s="7"/>
      <c r="K12" s="6"/>
      <c r="M12" s="1"/>
      <c r="O12" s="1"/>
    </row>
    <row r="13">
      <c r="A13" s="1" t="s">
        <v>14</v>
      </c>
      <c r="B13" s="2" t="s">
        <v>27</v>
      </c>
      <c r="C13" s="4">
        <v>15.3395784543326</v>
      </c>
      <c r="D13" s="10" t="s">
        <v>28</v>
      </c>
      <c r="E13" s="7"/>
      <c r="F13" s="2" t="s">
        <v>27</v>
      </c>
      <c r="G13" s="4">
        <f>IFERROR(VLOOKUP(H13,percentlist2!A:H,8,false),"")</f>
        <v>15.33957845</v>
      </c>
      <c r="H13" s="5" t="s">
        <v>29</v>
      </c>
      <c r="I13" s="10" t="s">
        <v>28</v>
      </c>
      <c r="J13" s="10" t="s">
        <v>30</v>
      </c>
      <c r="K13" s="6"/>
      <c r="M13" s="1"/>
      <c r="O13" s="1"/>
    </row>
    <row r="14">
      <c r="A14" s="1" t="s">
        <v>14</v>
      </c>
      <c r="B14" s="2" t="s">
        <v>31</v>
      </c>
      <c r="C14" s="4">
        <v>20.0234192037471</v>
      </c>
      <c r="D14" s="7"/>
      <c r="E14" s="7"/>
      <c r="F14" s="2" t="s">
        <v>31</v>
      </c>
      <c r="G14" s="4">
        <f>IFERROR(VLOOKUP(H14,percentlist2!A:H,8,false),"")</f>
        <v>20.0234192</v>
      </c>
      <c r="H14" s="5" t="s">
        <v>32</v>
      </c>
      <c r="I14" s="7"/>
      <c r="J14" s="7"/>
      <c r="K14" s="6"/>
      <c r="M14" s="1"/>
      <c r="O14" s="1"/>
    </row>
    <row r="15">
      <c r="A15" s="1" t="s">
        <v>14</v>
      </c>
      <c r="B15" s="2" t="s">
        <v>33</v>
      </c>
      <c r="C15" s="4">
        <v>20.6088992974239</v>
      </c>
      <c r="D15" s="7"/>
      <c r="E15" s="10" t="s">
        <v>34</v>
      </c>
      <c r="F15" s="2" t="s">
        <v>33</v>
      </c>
      <c r="G15" s="4">
        <f>IFERROR(VLOOKUP(H15,percentlist2!A:H,8,false),"")</f>
        <v>20.6088993</v>
      </c>
      <c r="H15" s="9" t="s">
        <v>35</v>
      </c>
      <c r="I15" s="7"/>
      <c r="J15" s="7"/>
      <c r="K15" s="6"/>
      <c r="M15" s="1"/>
      <c r="N15" s="3"/>
      <c r="O15" s="1"/>
    </row>
    <row r="16">
      <c r="A16" s="1" t="s">
        <v>14</v>
      </c>
      <c r="B16" s="2" t="s">
        <v>36</v>
      </c>
      <c r="C16" s="4">
        <v>21.0772833723653</v>
      </c>
      <c r="D16" s="7"/>
      <c r="E16" s="7"/>
      <c r="F16" s="2" t="s">
        <v>36</v>
      </c>
      <c r="G16" s="4">
        <f>IFERROR(VLOOKUP(H16,percentlist2!A:H,8,false),"")</f>
        <v>21.07728337</v>
      </c>
      <c r="H16" s="9" t="s">
        <v>37</v>
      </c>
      <c r="I16" s="7"/>
      <c r="J16" s="7"/>
      <c r="K16" s="6"/>
      <c r="M16" s="1"/>
      <c r="O16" s="1"/>
    </row>
    <row r="17">
      <c r="A17" s="1" t="s">
        <v>14</v>
      </c>
      <c r="B17" s="2" t="s">
        <v>38</v>
      </c>
      <c r="C17" s="4">
        <v>21.6627634660422</v>
      </c>
      <c r="D17" s="7"/>
      <c r="E17" s="7"/>
      <c r="F17" s="2" t="s">
        <v>38</v>
      </c>
      <c r="G17" s="4">
        <f>IFERROR(VLOOKUP(H17,percentlist2!A:H,8,false),"")</f>
        <v>21.66276347</v>
      </c>
      <c r="H17" s="9" t="s">
        <v>39</v>
      </c>
      <c r="I17" s="7"/>
      <c r="J17" s="7"/>
      <c r="K17" s="6"/>
      <c r="O17" s="1"/>
    </row>
    <row r="18">
      <c r="A18" s="1" t="s">
        <v>14</v>
      </c>
      <c r="B18" s="2" t="s">
        <v>40</v>
      </c>
      <c r="C18" s="4">
        <v>29.508196721311503</v>
      </c>
      <c r="D18" s="7"/>
      <c r="E18" s="7"/>
      <c r="F18" s="2" t="s">
        <v>40</v>
      </c>
      <c r="G18" s="4">
        <f>IFERROR(VLOOKUP(H18,percentlist2!A:H,8,false),"")</f>
        <v>29.50819672</v>
      </c>
      <c r="H18" s="9" t="s">
        <v>41</v>
      </c>
      <c r="I18" s="7"/>
      <c r="J18" s="7"/>
      <c r="K18" s="6"/>
      <c r="M18" s="1"/>
      <c r="O18" s="1"/>
    </row>
    <row r="19">
      <c r="A19" s="1" t="s">
        <v>14</v>
      </c>
      <c r="B19" s="2" t="s">
        <v>42</v>
      </c>
      <c r="C19" s="4">
        <v>33.2552693208431</v>
      </c>
      <c r="D19" s="7"/>
      <c r="E19" s="7"/>
      <c r="F19" s="2" t="s">
        <v>42</v>
      </c>
      <c r="G19" s="4">
        <f>IFERROR(VLOOKUP(H19,percentlist2!A:H,8,false),"")</f>
        <v>33.25526932</v>
      </c>
      <c r="H19" s="9" t="s">
        <v>43</v>
      </c>
      <c r="I19" s="7"/>
      <c r="J19" s="7"/>
      <c r="K19" s="6"/>
      <c r="O19" s="1"/>
    </row>
    <row r="20">
      <c r="A20" s="1" t="s">
        <v>14</v>
      </c>
      <c r="B20" s="2" t="s">
        <v>44</v>
      </c>
      <c r="C20" s="4">
        <v>44.1451990632318</v>
      </c>
      <c r="D20" s="7"/>
      <c r="E20" s="7"/>
      <c r="F20" s="2" t="s">
        <v>44</v>
      </c>
      <c r="G20" s="4">
        <f>IFERROR(VLOOKUP(H20,percentlist2!A:H,8,false),"")</f>
        <v>44.14519906</v>
      </c>
      <c r="H20" s="9" t="s">
        <v>45</v>
      </c>
      <c r="I20" s="7"/>
      <c r="J20" s="7"/>
      <c r="K20" s="6"/>
      <c r="M20" s="1"/>
      <c r="O20" s="1"/>
    </row>
    <row r="21">
      <c r="A21" s="1" t="s">
        <v>14</v>
      </c>
      <c r="B21" s="2" t="s">
        <v>46</v>
      </c>
      <c r="C21" s="4">
        <v>59.9531615925059</v>
      </c>
      <c r="D21" s="10" t="s">
        <v>28</v>
      </c>
      <c r="E21" s="7"/>
      <c r="F21" s="2" t="s">
        <v>46</v>
      </c>
      <c r="G21" s="4">
        <f>IFERROR(VLOOKUP(H21,percentlist2!A:H,8,false),"")</f>
        <v>59.95316159</v>
      </c>
      <c r="H21" s="9" t="s">
        <v>47</v>
      </c>
      <c r="I21" s="10" t="s">
        <v>28</v>
      </c>
      <c r="J21" s="7"/>
      <c r="K21" s="6"/>
      <c r="M21" s="1"/>
      <c r="O21" s="1"/>
    </row>
    <row r="22">
      <c r="A22" s="1"/>
      <c r="B22" s="2"/>
      <c r="C22" s="4"/>
      <c r="D22" s="3"/>
      <c r="E22" s="3"/>
      <c r="F22" s="2"/>
      <c r="G22" s="4"/>
      <c r="H22" s="5"/>
      <c r="I22" s="3"/>
      <c r="J22" s="3"/>
      <c r="K22" s="6"/>
      <c r="M22" s="1"/>
      <c r="O22" s="1"/>
    </row>
    <row r="23">
      <c r="A23" s="1" t="s">
        <v>48</v>
      </c>
      <c r="B23" s="2" t="s">
        <v>49</v>
      </c>
      <c r="C23" s="4">
        <f>IFERROR(VLOOKUP(B23,percentlist2!A:H,8,false),"")</f>
        <v>10.6557377</v>
      </c>
      <c r="D23" s="7"/>
      <c r="E23" s="7"/>
      <c r="F23" s="2" t="s">
        <v>15</v>
      </c>
      <c r="G23" s="4">
        <f>IFERROR(VLOOKUP(H23,percentlist2!A:H,8,false),"")</f>
        <v>9.953161593</v>
      </c>
      <c r="H23" s="5" t="s">
        <v>16</v>
      </c>
      <c r="I23" s="7"/>
      <c r="J23" s="7"/>
      <c r="K23" s="6">
        <v>4.0</v>
      </c>
      <c r="M23" s="1" t="str">
        <f>N1</f>
        <v/>
      </c>
      <c r="O23" s="1"/>
    </row>
    <row r="24">
      <c r="A24" s="1" t="s">
        <v>48</v>
      </c>
      <c r="B24" s="1" t="s">
        <v>50</v>
      </c>
      <c r="C24" s="4">
        <f>IFERROR(VLOOKUP(B24,percentlist2!A:H,8,false),"")</f>
        <v>10.53864169</v>
      </c>
      <c r="D24" s="10" t="s">
        <v>51</v>
      </c>
      <c r="E24" s="11" t="s">
        <v>52</v>
      </c>
      <c r="F24" s="2" t="s">
        <v>17</v>
      </c>
      <c r="G24" s="4">
        <f>IFERROR(VLOOKUP(H24,percentlist2!A:H,8,false),"")</f>
        <v>11.47540984</v>
      </c>
      <c r="H24" s="5" t="s">
        <v>18</v>
      </c>
      <c r="I24" s="7"/>
      <c r="J24" s="7"/>
      <c r="K24" s="6">
        <v>38.0</v>
      </c>
      <c r="O24" s="1"/>
    </row>
    <row r="25">
      <c r="A25" s="1" t="s">
        <v>48</v>
      </c>
      <c r="B25" s="2" t="s">
        <v>53</v>
      </c>
      <c r="C25" s="4">
        <f>IFERROR(VLOOKUP(B25,percentlist2!A:H,8,false),"")</f>
        <v>12.06088993</v>
      </c>
      <c r="D25" s="7"/>
      <c r="E25" s="12"/>
      <c r="F25" s="2" t="s">
        <v>19</v>
      </c>
      <c r="G25" s="4">
        <f>IFERROR(VLOOKUP(H25,percentlist2!A:H,8,false),"")</f>
        <v>13.34894614</v>
      </c>
      <c r="H25" s="5" t="s">
        <v>20</v>
      </c>
      <c r="I25" s="7"/>
      <c r="J25" s="7"/>
      <c r="K25" s="6">
        <v>36.0</v>
      </c>
      <c r="O25" s="1"/>
    </row>
    <row r="26">
      <c r="A26" s="1" t="s">
        <v>48</v>
      </c>
      <c r="B26" s="2" t="s">
        <v>54</v>
      </c>
      <c r="C26" s="4">
        <f>IFERROR(VLOOKUP(B26,percentlist2!A:H,8,false),"")</f>
        <v>12.88056206</v>
      </c>
      <c r="D26" s="7"/>
      <c r="E26" s="12"/>
      <c r="F26" s="2" t="s">
        <v>21</v>
      </c>
      <c r="G26" s="4">
        <f>IFERROR(VLOOKUP(H26,percentlist2!A:H,8,false),"")</f>
        <v>14.16861827</v>
      </c>
      <c r="H26" s="9" t="s">
        <v>22</v>
      </c>
      <c r="I26" s="7"/>
      <c r="J26" s="7"/>
      <c r="K26" s="6">
        <v>33.0</v>
      </c>
      <c r="M26" s="3"/>
      <c r="N26" s="3"/>
      <c r="O26" s="1"/>
    </row>
    <row r="27">
      <c r="A27" s="1" t="s">
        <v>48</v>
      </c>
      <c r="B27" s="2" t="s">
        <v>55</v>
      </c>
      <c r="C27" s="4">
        <f>IFERROR(VLOOKUP(B27,percentlist2!A:H,8,false),"")</f>
        <v>15.10538642</v>
      </c>
      <c r="D27" s="13"/>
      <c r="E27" s="10" t="s">
        <v>56</v>
      </c>
      <c r="F27" s="2" t="s">
        <v>23</v>
      </c>
      <c r="G27" s="4">
        <f>IFERROR(VLOOKUP(H27,percentlist2!A:H,8,false),"")</f>
        <v>14.28571429</v>
      </c>
      <c r="H27" s="5" t="s">
        <v>24</v>
      </c>
      <c r="I27" s="7"/>
      <c r="J27" s="14" t="s">
        <v>57</v>
      </c>
      <c r="K27" s="6">
        <v>14.0</v>
      </c>
      <c r="O27" s="1"/>
    </row>
    <row r="28">
      <c r="A28" s="1" t="s">
        <v>48</v>
      </c>
      <c r="B28" s="2" t="s">
        <v>58</v>
      </c>
      <c r="C28" s="4">
        <f>IFERROR(VLOOKUP(B28,percentlist2!A:H,8,false),"")</f>
        <v>15.57377049</v>
      </c>
      <c r="D28" s="7"/>
      <c r="E28" s="7"/>
      <c r="F28" s="2" t="s">
        <v>25</v>
      </c>
      <c r="G28" s="4">
        <f>IFERROR(VLOOKUP(H28,percentlist2!A:H,8,false),"")</f>
        <v>15.22248244</v>
      </c>
      <c r="H28" s="5" t="s">
        <v>26</v>
      </c>
      <c r="I28" s="7"/>
      <c r="J28" s="7"/>
      <c r="K28" s="6">
        <v>15.0</v>
      </c>
      <c r="M28" s="3"/>
      <c r="O28" s="1"/>
      <c r="R28" s="3"/>
    </row>
    <row r="29">
      <c r="A29" s="1" t="s">
        <v>48</v>
      </c>
      <c r="B29" s="1" t="s">
        <v>59</v>
      </c>
      <c r="C29" s="4">
        <f>IFERROR(VLOOKUP(B29,percentlist2!A:H,8,false),"")</f>
        <v>16.2763466</v>
      </c>
      <c r="D29" s="3"/>
      <c r="E29" s="12"/>
      <c r="F29" s="2" t="s">
        <v>27</v>
      </c>
      <c r="G29" s="4">
        <f>IFERROR(VLOOKUP(H29,percentlist2!A:H,8,false),"")</f>
        <v>15.33957845</v>
      </c>
      <c r="H29" s="5" t="s">
        <v>29</v>
      </c>
      <c r="I29" s="10" t="s">
        <v>60</v>
      </c>
      <c r="J29" s="10" t="s">
        <v>61</v>
      </c>
      <c r="K29" s="6">
        <v>34.0</v>
      </c>
      <c r="O29" s="1"/>
    </row>
    <row r="30">
      <c r="A30" s="1" t="s">
        <v>48</v>
      </c>
      <c r="B30" s="2" t="s">
        <v>62</v>
      </c>
      <c r="C30" s="4">
        <f>IFERROR(VLOOKUP(B30,percentlist2!A:H,8,false),"")</f>
        <v>16.97892272</v>
      </c>
      <c r="D30" s="3"/>
      <c r="E30" s="2"/>
      <c r="F30" s="2" t="s">
        <v>31</v>
      </c>
      <c r="G30" s="4">
        <f>IFERROR(VLOOKUP(H30,percentlist2!A:H,8,false),"")</f>
        <v>20.0234192</v>
      </c>
      <c r="H30" s="5" t="s">
        <v>32</v>
      </c>
      <c r="I30" s="7"/>
      <c r="J30" s="7"/>
      <c r="K30" s="6">
        <v>32.0</v>
      </c>
      <c r="O30" s="1"/>
      <c r="R30" s="3"/>
    </row>
    <row r="31">
      <c r="A31" s="1" t="s">
        <v>48</v>
      </c>
      <c r="B31" s="2" t="s">
        <v>63</v>
      </c>
      <c r="C31" s="4">
        <f>IFERROR(VLOOKUP(B31,percentlist2!A:H,8,false),"")</f>
        <v>22.13114754</v>
      </c>
      <c r="D31" s="7"/>
      <c r="E31" s="7"/>
      <c r="F31" s="2" t="s">
        <v>33</v>
      </c>
      <c r="G31" s="4">
        <f>IFERROR(VLOOKUP(H31,percentlist2!A:H,8,false),"")</f>
        <v>20.6088993</v>
      </c>
      <c r="H31" s="9" t="s">
        <v>35</v>
      </c>
      <c r="I31" s="7"/>
      <c r="J31" s="7"/>
      <c r="K31" s="6">
        <v>8.0</v>
      </c>
      <c r="O31" s="1"/>
      <c r="R31" s="15"/>
    </row>
    <row r="32">
      <c r="A32" s="1" t="s">
        <v>48</v>
      </c>
      <c r="B32" s="1" t="s">
        <v>64</v>
      </c>
      <c r="C32" s="4">
        <f>IFERROR(VLOOKUP(B32,percentlist2!A:H,8,false),"")</f>
        <v>25.29274005</v>
      </c>
      <c r="D32" s="7"/>
      <c r="E32" s="16"/>
      <c r="F32" s="2" t="s">
        <v>36</v>
      </c>
      <c r="G32" s="4">
        <f>IFERROR(VLOOKUP(H32,percentlist2!A:H,8,false),"")</f>
        <v>21.07728337</v>
      </c>
      <c r="H32" s="9" t="s">
        <v>37</v>
      </c>
      <c r="I32" s="7"/>
      <c r="J32" s="7"/>
      <c r="K32" s="6">
        <v>41.0</v>
      </c>
      <c r="L32" s="2"/>
      <c r="O32" s="1"/>
      <c r="R32" s="3"/>
    </row>
    <row r="33">
      <c r="A33" s="1" t="s">
        <v>48</v>
      </c>
      <c r="B33" s="1" t="s">
        <v>65</v>
      </c>
      <c r="C33" s="4">
        <f>IFERROR(VLOOKUP(B33,percentlist2!A:H,8,false),"")</f>
        <v>26.2295082</v>
      </c>
      <c r="D33" s="3"/>
      <c r="E33" s="3"/>
      <c r="F33" s="2" t="s">
        <v>38</v>
      </c>
      <c r="G33" s="4">
        <f>IFERROR(VLOOKUP(H33,percentlist2!A:H,8,false),"")</f>
        <v>21.66276347</v>
      </c>
      <c r="H33" s="9" t="s">
        <v>39</v>
      </c>
      <c r="I33" s="7"/>
      <c r="J33" s="7"/>
      <c r="K33" s="6">
        <v>3.0</v>
      </c>
      <c r="O33" s="1"/>
      <c r="R33" s="3"/>
    </row>
    <row r="34">
      <c r="A34" s="1" t="s">
        <v>48</v>
      </c>
      <c r="B34" s="2" t="s">
        <v>66</v>
      </c>
      <c r="C34" s="4">
        <f>IFERROR(VLOOKUP(B34,percentlist2!A:H,8,false),"")</f>
        <v>30.09367681</v>
      </c>
      <c r="D34" s="3"/>
      <c r="E34" s="3"/>
      <c r="F34" s="2" t="s">
        <v>40</v>
      </c>
      <c r="G34" s="4">
        <f>IFERROR(VLOOKUP(H34,percentlist2!A:H,8,false),"")</f>
        <v>29.50819672</v>
      </c>
      <c r="H34" s="9" t="s">
        <v>41</v>
      </c>
      <c r="I34" s="7"/>
      <c r="J34" s="7"/>
      <c r="K34" s="6">
        <v>16.0</v>
      </c>
      <c r="N34" s="3"/>
      <c r="O34" s="1"/>
      <c r="R34" s="3"/>
    </row>
    <row r="35">
      <c r="A35" s="1" t="s">
        <v>48</v>
      </c>
      <c r="B35" s="2" t="s">
        <v>67</v>
      </c>
      <c r="C35" s="4">
        <f>IFERROR(VLOOKUP(B35,percentlist2!A:H,8,false),"")</f>
        <v>33.60655738</v>
      </c>
      <c r="D35" s="7"/>
      <c r="E35" s="7"/>
      <c r="F35" s="2" t="s">
        <v>42</v>
      </c>
      <c r="G35" s="4">
        <f>IFERROR(VLOOKUP(H35,percentlist2!A:H,8,false),"")</f>
        <v>33.25526932</v>
      </c>
      <c r="H35" s="9" t="s">
        <v>43</v>
      </c>
      <c r="I35" s="7"/>
      <c r="J35" s="7"/>
      <c r="K35" s="6">
        <v>6.0</v>
      </c>
      <c r="O35" s="1"/>
      <c r="Q35" s="3"/>
      <c r="R35" s="3"/>
    </row>
    <row r="36">
      <c r="A36" s="1" t="s">
        <v>48</v>
      </c>
      <c r="B36" s="1" t="s">
        <v>68</v>
      </c>
      <c r="C36" s="4">
        <f>IFERROR(VLOOKUP(B36,percentlist2!A:H,8,false),"")</f>
        <v>48.94613583</v>
      </c>
      <c r="D36" s="10" t="s">
        <v>51</v>
      </c>
      <c r="E36" s="12"/>
      <c r="F36" s="2" t="s">
        <v>44</v>
      </c>
      <c r="G36" s="4">
        <f>IFERROR(VLOOKUP(H36,percentlist2!A:H,8,false),"")</f>
        <v>44.14519906</v>
      </c>
      <c r="H36" s="9" t="s">
        <v>45</v>
      </c>
      <c r="I36" s="7"/>
      <c r="J36" s="7"/>
      <c r="K36" s="6">
        <v>44.0</v>
      </c>
      <c r="L36" s="2"/>
      <c r="O36" s="1"/>
      <c r="Q36" s="3"/>
    </row>
    <row r="37">
      <c r="A37" s="1" t="s">
        <v>48</v>
      </c>
      <c r="B37" s="17" t="s">
        <v>69</v>
      </c>
      <c r="C37" s="4">
        <f>IFERROR(VLOOKUP(B37,percentlist2!A:H,8,false),"")</f>
        <v>47.07259953</v>
      </c>
      <c r="D37" s="10" t="s">
        <v>70</v>
      </c>
      <c r="E37" s="11" t="s">
        <v>28</v>
      </c>
      <c r="F37" s="2" t="s">
        <v>46</v>
      </c>
      <c r="G37" s="4">
        <f>IFERROR(VLOOKUP(H37,percentlist2!A:H,8,false),"")</f>
        <v>59.95316159</v>
      </c>
      <c r="H37" s="9" t="s">
        <v>47</v>
      </c>
      <c r="I37" s="10" t="s">
        <v>71</v>
      </c>
      <c r="J37" s="7"/>
      <c r="K37" s="6">
        <v>20.0</v>
      </c>
      <c r="O37" s="1"/>
      <c r="P37" s="2"/>
    </row>
    <row r="38">
      <c r="A38" s="1"/>
      <c r="B38" s="3"/>
      <c r="C38" s="4" t="str">
        <f>IFERROR(VLOOKUP(B38,percentlist2!A:H,8,false),"")</f>
        <v/>
      </c>
      <c r="D38" s="3"/>
      <c r="E38" s="2"/>
      <c r="F38" s="2"/>
      <c r="G38" s="4" t="str">
        <f>IFERROR(VLOOKUP(H38,percentlist2!A:H,8,false),"")</f>
        <v/>
      </c>
      <c r="H38" s="5"/>
      <c r="I38" s="3"/>
      <c r="J38" s="3"/>
      <c r="K38" s="6"/>
      <c r="O38" s="1"/>
      <c r="P38" s="2"/>
      <c r="R38" s="2"/>
      <c r="T38" s="3"/>
      <c r="U38" s="3"/>
    </row>
    <row r="39">
      <c r="A39" s="1" t="s">
        <v>72</v>
      </c>
      <c r="B39" s="1" t="s">
        <v>73</v>
      </c>
      <c r="C39" s="4">
        <f>IFERROR(VLOOKUP(B39,percentlist2!A:H,8,false),"")</f>
        <v>72.95081967</v>
      </c>
      <c r="D39" s="3"/>
      <c r="E39" s="2"/>
      <c r="F39" s="2" t="s">
        <v>74</v>
      </c>
      <c r="G39" s="4">
        <f>IFERROR(VLOOKUP(F39,percentlist2!A:H,8,false),"")</f>
        <v>79.27400468</v>
      </c>
      <c r="H39" s="5"/>
      <c r="I39" s="7"/>
      <c r="J39" s="7"/>
      <c r="K39" s="6"/>
      <c r="O39" s="1"/>
      <c r="P39" s="2"/>
      <c r="R39" s="2"/>
      <c r="T39" s="3"/>
      <c r="U39" s="3"/>
    </row>
    <row r="40">
      <c r="A40" s="1" t="s">
        <v>72</v>
      </c>
      <c r="B40" s="1" t="s">
        <v>75</v>
      </c>
      <c r="C40" s="4">
        <f>IFERROR(VLOOKUP(B40,percentlist2!A:H,8,false),"")</f>
        <v>43.09133489</v>
      </c>
      <c r="D40" s="7"/>
      <c r="E40" s="7"/>
      <c r="F40" s="1" t="s">
        <v>76</v>
      </c>
      <c r="G40" s="4">
        <f>IFERROR(VLOOKUP(F40,percentlist2!A:H,8,false),"")</f>
        <v>48.47775176</v>
      </c>
      <c r="H40" s="4"/>
      <c r="I40" s="7"/>
      <c r="J40" s="7"/>
      <c r="K40" s="6"/>
      <c r="O40" s="1"/>
      <c r="T40" s="3"/>
    </row>
    <row r="41">
      <c r="A41" s="1" t="s">
        <v>72</v>
      </c>
      <c r="B41" s="1" t="s">
        <v>77</v>
      </c>
      <c r="C41" s="4">
        <f>IFERROR(VLOOKUP(B41,percentlist2!A:H,8,false),"")</f>
        <v>42.97423888</v>
      </c>
      <c r="D41" s="7"/>
      <c r="E41" s="14"/>
      <c r="F41" s="2" t="s">
        <v>78</v>
      </c>
      <c r="G41" s="4">
        <f>IFERROR(VLOOKUP(F41,percentlist2!A:H,8,false),"")</f>
        <v>42.03747073</v>
      </c>
      <c r="H41" s="4"/>
      <c r="I41" s="10" t="s">
        <v>79</v>
      </c>
      <c r="J41" s="7"/>
      <c r="K41" s="6"/>
      <c r="O41" s="1"/>
    </row>
    <row r="42">
      <c r="A42" s="1" t="s">
        <v>72</v>
      </c>
      <c r="B42" s="1" t="s">
        <v>80</v>
      </c>
      <c r="C42" s="4">
        <f>IFERROR(VLOOKUP(B42,percentlist2!A:H,8,false),"")</f>
        <v>35.12880562</v>
      </c>
      <c r="D42" s="10" t="s">
        <v>81</v>
      </c>
      <c r="E42" s="10" t="s">
        <v>82</v>
      </c>
      <c r="F42" s="2" t="s">
        <v>83</v>
      </c>
      <c r="G42" s="4">
        <f>IFERROR(VLOOKUP(F42,percentlist2!A:H,8,false),"")</f>
        <v>40.04683841</v>
      </c>
      <c r="H42" s="4"/>
      <c r="I42" s="7"/>
      <c r="J42" s="7"/>
      <c r="K42" s="6"/>
      <c r="O42" s="1"/>
      <c r="P42" s="2"/>
      <c r="U42" s="3"/>
    </row>
    <row r="43">
      <c r="A43" s="1" t="s">
        <v>72</v>
      </c>
      <c r="B43" s="1" t="s">
        <v>84</v>
      </c>
      <c r="C43" s="4">
        <f>IFERROR(VLOOKUP(B43,percentlist2!A:H,8,false),"")</f>
        <v>41.10070258</v>
      </c>
      <c r="D43" s="7"/>
      <c r="E43" s="14"/>
      <c r="F43" s="2" t="s">
        <v>85</v>
      </c>
      <c r="G43" s="4">
        <f>IFERROR(VLOOKUP(F43,percentlist2!A:H,8,false),"")</f>
        <v>39.92974239</v>
      </c>
      <c r="H43" s="4"/>
      <c r="I43" s="10" t="s">
        <v>71</v>
      </c>
      <c r="J43" s="7"/>
      <c r="K43" s="6"/>
      <c r="M43" s="3"/>
      <c r="O43" s="1"/>
      <c r="U43" s="3"/>
    </row>
    <row r="44">
      <c r="A44" s="1" t="s">
        <v>72</v>
      </c>
      <c r="B44" s="1" t="s">
        <v>86</v>
      </c>
      <c r="C44" s="4">
        <f>IFERROR(VLOOKUP(B44,percentlist2!A:H,8,false),"")</f>
        <v>38.17330211</v>
      </c>
      <c r="D44" s="7"/>
      <c r="E44" s="14"/>
      <c r="F44" s="1" t="s">
        <v>87</v>
      </c>
      <c r="G44" s="4">
        <f>IFERROR(VLOOKUP(F44,percentlist2!A:H,8,false),"")</f>
        <v>36.8852459</v>
      </c>
      <c r="H44" s="4"/>
      <c r="I44" s="7"/>
      <c r="J44" s="7"/>
      <c r="K44" s="6"/>
      <c r="O44" s="1"/>
      <c r="P44" s="1"/>
      <c r="T44" s="3"/>
      <c r="U44" s="3"/>
    </row>
    <row r="45">
      <c r="A45" s="1" t="s">
        <v>72</v>
      </c>
      <c r="B45" s="1" t="s">
        <v>88</v>
      </c>
      <c r="C45" s="4">
        <f>IFERROR(VLOOKUP(B45,percentlist2!A:H,8,false),"")</f>
        <v>34.07494145</v>
      </c>
      <c r="D45" s="7"/>
      <c r="E45" s="14"/>
      <c r="F45" s="1" t="s">
        <v>89</v>
      </c>
      <c r="G45" s="4">
        <f>IFERROR(VLOOKUP(F45,percentlist2!A:H,8,false),"")</f>
        <v>33.84074941</v>
      </c>
      <c r="H45" s="4"/>
      <c r="I45" s="7"/>
      <c r="J45" s="7"/>
      <c r="K45" s="6"/>
      <c r="O45" s="1"/>
      <c r="P45" s="2"/>
      <c r="T45" s="3"/>
      <c r="U45" s="3"/>
    </row>
    <row r="46">
      <c r="A46" s="1" t="s">
        <v>72</v>
      </c>
      <c r="B46" s="1" t="s">
        <v>90</v>
      </c>
      <c r="C46" s="4">
        <f>IFERROR(VLOOKUP(B46,percentlist2!A:H,8,false),"")</f>
        <v>28.33723653</v>
      </c>
      <c r="D46" s="7"/>
      <c r="E46" s="10" t="s">
        <v>91</v>
      </c>
      <c r="F46" s="1" t="s">
        <v>92</v>
      </c>
      <c r="G46" s="4">
        <f>IFERROR(VLOOKUP(F46,percentlist2!A:H,8,false),"")</f>
        <v>28.68852459</v>
      </c>
      <c r="H46" s="4"/>
      <c r="I46" s="7"/>
      <c r="J46" s="7"/>
      <c r="K46" s="6"/>
      <c r="O46" s="1"/>
      <c r="P46" s="2"/>
      <c r="T46" s="3"/>
      <c r="U46" s="3"/>
    </row>
    <row r="47">
      <c r="A47" s="1" t="s">
        <v>72</v>
      </c>
      <c r="B47" s="1" t="s">
        <v>93</v>
      </c>
      <c r="C47" s="4">
        <f>IFERROR(VLOOKUP(B47,percentlist2!A:H,8,false),"")</f>
        <v>29.74238876</v>
      </c>
      <c r="D47" s="7"/>
      <c r="E47" s="14"/>
      <c r="F47" s="1" t="s">
        <v>94</v>
      </c>
      <c r="G47" s="4">
        <f>IFERROR(VLOOKUP(F47,percentlist2!A:H,8,false),"")</f>
        <v>33.7236534</v>
      </c>
      <c r="H47" s="4"/>
      <c r="I47" s="7"/>
      <c r="J47" s="7"/>
      <c r="K47" s="6"/>
      <c r="O47" s="1"/>
      <c r="T47" s="3"/>
      <c r="U47" s="3"/>
    </row>
    <row r="48">
      <c r="A48" s="1" t="s">
        <v>72</v>
      </c>
      <c r="B48" s="1" t="s">
        <v>95</v>
      </c>
      <c r="C48" s="4">
        <f>IFERROR(VLOOKUP(B48,percentlist2!A:H,8,false),"")</f>
        <v>25.6440281</v>
      </c>
      <c r="D48" s="10" t="s">
        <v>96</v>
      </c>
      <c r="E48" s="10" t="s">
        <v>97</v>
      </c>
      <c r="F48" s="2" t="s">
        <v>98</v>
      </c>
      <c r="G48" s="4">
        <f>IFERROR(VLOOKUP(F48,percentlist2!A:H,8,false),"")</f>
        <v>24.59016393</v>
      </c>
      <c r="H48" s="4"/>
      <c r="I48" s="7"/>
      <c r="J48" s="7"/>
      <c r="K48" s="6"/>
      <c r="M48" s="3"/>
      <c r="O48" s="1"/>
      <c r="T48" s="3"/>
      <c r="U48" s="3"/>
    </row>
    <row r="49">
      <c r="A49" s="1" t="s">
        <v>72</v>
      </c>
      <c r="B49" s="1" t="s">
        <v>99</v>
      </c>
      <c r="C49" s="4">
        <f>IFERROR(VLOOKUP(B49,percentlist2!A:H,8,false),"")</f>
        <v>25.29274005</v>
      </c>
      <c r="D49" s="18"/>
      <c r="E49" s="14"/>
      <c r="F49" s="1" t="s">
        <v>100</v>
      </c>
      <c r="G49" s="4">
        <f>IFERROR(VLOOKUP(F49,percentlist2!A:H,8,false),"")</f>
        <v>23.06791569</v>
      </c>
      <c r="H49" s="4"/>
      <c r="I49" s="7"/>
      <c r="J49" s="7"/>
      <c r="K49" s="6"/>
      <c r="M49" s="3"/>
      <c r="O49" s="1"/>
      <c r="P49" s="2"/>
      <c r="R49" s="3"/>
      <c r="T49" s="3"/>
      <c r="U49" s="3"/>
    </row>
    <row r="50">
      <c r="A50" s="1" t="s">
        <v>72</v>
      </c>
      <c r="B50" s="1" t="s">
        <v>101</v>
      </c>
      <c r="C50" s="4">
        <f>IFERROR(VLOOKUP(B50,percentlist2!A:H,8,false),"")</f>
        <v>20.25761124</v>
      </c>
      <c r="D50" s="7"/>
      <c r="E50" s="14"/>
      <c r="F50" s="1" t="s">
        <v>102</v>
      </c>
      <c r="G50" s="4">
        <f>IFERROR(VLOOKUP(F50,percentlist2!A:H,8,false),"")</f>
        <v>18.85245902</v>
      </c>
      <c r="H50" s="4"/>
      <c r="I50" s="7"/>
      <c r="J50" s="7"/>
      <c r="K50" s="6"/>
      <c r="O50" s="1"/>
      <c r="P50" s="2"/>
      <c r="R50" s="3"/>
      <c r="T50" s="3"/>
      <c r="U50" s="3"/>
    </row>
    <row r="51">
      <c r="A51" s="1" t="s">
        <v>72</v>
      </c>
      <c r="B51" s="1" t="s">
        <v>103</v>
      </c>
      <c r="C51" s="4">
        <f>IFERROR(VLOOKUP(B51,percentlist2!A:H,8,false),"")</f>
        <v>30.67915691</v>
      </c>
      <c r="D51" s="3"/>
      <c r="E51" s="7"/>
      <c r="F51" s="1" t="s">
        <v>104</v>
      </c>
      <c r="G51" s="4">
        <f>IFERROR(VLOOKUP(F51,percentlist2!A:H,8,false),"")</f>
        <v>28.33723653</v>
      </c>
      <c r="H51" s="4"/>
      <c r="I51" s="7"/>
      <c r="J51" s="19"/>
      <c r="K51" s="6"/>
      <c r="O51" s="1"/>
      <c r="P51" s="2"/>
      <c r="R51" s="3"/>
      <c r="T51" s="3"/>
      <c r="U51" s="3"/>
    </row>
    <row r="52">
      <c r="A52" s="1" t="s">
        <v>72</v>
      </c>
      <c r="B52" s="1" t="s">
        <v>105</v>
      </c>
      <c r="C52" s="4">
        <f>IFERROR(VLOOKUP(B52,percentlist2!A:H,8,false),"")</f>
        <v>23.18501171</v>
      </c>
      <c r="D52" s="7"/>
      <c r="E52" s="7"/>
      <c r="F52" s="1" t="s">
        <v>106</v>
      </c>
      <c r="G52" s="4">
        <f>IFERROR(VLOOKUP(F52,percentlist2!A:H,8,false),"")</f>
        <v>25.52693208</v>
      </c>
      <c r="H52" s="4"/>
      <c r="I52" s="7"/>
      <c r="J52" s="7"/>
      <c r="K52" s="6"/>
      <c r="O52" s="1"/>
      <c r="P52" s="1"/>
      <c r="R52" s="20"/>
      <c r="T52" s="3"/>
      <c r="U52" s="3"/>
    </row>
    <row r="53">
      <c r="A53" s="1" t="s">
        <v>72</v>
      </c>
      <c r="B53" s="1" t="s">
        <v>107</v>
      </c>
      <c r="C53" s="4">
        <f>IFERROR(VLOOKUP(B53,percentlist2!A:H,8,false),"")</f>
        <v>12.06088993</v>
      </c>
      <c r="D53" s="10" t="s">
        <v>28</v>
      </c>
      <c r="E53" s="10" t="s">
        <v>108</v>
      </c>
      <c r="F53" s="1" t="s">
        <v>109</v>
      </c>
      <c r="G53" s="4">
        <f>IFERROR(VLOOKUP(F53,percentlist2!A:H,8,false),"")</f>
        <v>12.99765808</v>
      </c>
      <c r="H53" s="4"/>
      <c r="I53" s="7"/>
      <c r="J53" s="7"/>
      <c r="K53" s="6"/>
      <c r="O53" s="1"/>
      <c r="P53" s="3"/>
      <c r="R53" s="3"/>
      <c r="T53" s="3"/>
      <c r="U53" s="3"/>
    </row>
    <row r="54">
      <c r="A54" s="1" t="s">
        <v>72</v>
      </c>
      <c r="B54" s="1" t="s">
        <v>110</v>
      </c>
      <c r="C54" s="4">
        <f>IFERROR(VLOOKUP(B54,percentlist2!A:H,8,false),"")</f>
        <v>15.69086651</v>
      </c>
      <c r="D54" s="14"/>
      <c r="E54" s="14"/>
      <c r="F54" s="1" t="s">
        <v>111</v>
      </c>
      <c r="G54" s="4">
        <f>IFERROR(VLOOKUP(F54,percentlist2!A:H,8,false),"")</f>
        <v>15.10538642</v>
      </c>
      <c r="H54" s="4"/>
      <c r="I54" s="7"/>
      <c r="J54" s="7"/>
      <c r="K54" s="6">
        <v>27.0</v>
      </c>
      <c r="O54" s="1"/>
      <c r="P54" s="3"/>
      <c r="R54" s="3"/>
      <c r="T54" s="3"/>
      <c r="U54" s="3"/>
    </row>
    <row r="55">
      <c r="A55" s="3"/>
      <c r="B55" s="3"/>
      <c r="C55" s="4" t="str">
        <f>IFERROR(VLOOKUP(B55,percentlist2!A:H,8,false),"")</f>
        <v/>
      </c>
      <c r="D55" s="3"/>
      <c r="E55" s="1"/>
      <c r="F55" s="3"/>
      <c r="G55" s="4" t="str">
        <f>IFERROR(VLOOKUP(F55,percentlist2!A:H,8,false),"")</f>
        <v/>
      </c>
      <c r="H55" s="4"/>
      <c r="I55" s="3"/>
      <c r="J55" s="3"/>
      <c r="K55" s="6">
        <v>13.0</v>
      </c>
      <c r="O55" s="1"/>
      <c r="P55" s="3"/>
      <c r="R55" s="3"/>
      <c r="T55" s="3"/>
      <c r="U55" s="3"/>
    </row>
    <row r="56">
      <c r="A56" s="3"/>
      <c r="B56" s="3"/>
      <c r="C56" s="4" t="str">
        <f>IFERROR(VLOOKUP(B56,percentlist2!A:H,8,false),"")</f>
        <v/>
      </c>
      <c r="D56" s="3"/>
      <c r="E56" s="3"/>
      <c r="F56" s="3"/>
      <c r="G56" s="4" t="str">
        <f>IFERROR(VLOOKUP(F56,percentlist2!A:H,8,false),"")</f>
        <v/>
      </c>
      <c r="H56" s="4"/>
      <c r="I56" s="3"/>
      <c r="J56" s="3"/>
      <c r="K56" s="6">
        <v>18.0</v>
      </c>
      <c r="O56" s="1"/>
      <c r="P56" s="2"/>
      <c r="R56" s="3"/>
      <c r="T56" s="3"/>
      <c r="U56" s="3"/>
    </row>
    <row r="57">
      <c r="A57" s="3"/>
      <c r="B57" s="3"/>
      <c r="C57" s="4"/>
      <c r="D57" s="3"/>
      <c r="E57" s="3"/>
      <c r="F57" s="3"/>
      <c r="G57" s="4"/>
      <c r="H57" s="4"/>
      <c r="I57" s="3"/>
      <c r="J57" s="3"/>
      <c r="K57" s="6"/>
      <c r="O57" s="3"/>
      <c r="P57" s="3"/>
      <c r="R57" s="20"/>
      <c r="T57" s="3"/>
      <c r="U57" s="3"/>
    </row>
    <row r="58">
      <c r="A58" s="3"/>
      <c r="B58" s="3"/>
      <c r="C58" s="4"/>
      <c r="D58" s="3"/>
      <c r="E58" s="3"/>
      <c r="F58" s="3"/>
      <c r="G58" s="4"/>
      <c r="H58" s="4"/>
      <c r="I58" s="3"/>
      <c r="J58" s="3"/>
      <c r="K58" s="6"/>
      <c r="O58" s="3"/>
      <c r="P58" s="2"/>
      <c r="R58" s="3"/>
      <c r="T58" s="3"/>
      <c r="U58" s="3"/>
    </row>
    <row r="59">
      <c r="A59" s="3"/>
      <c r="B59" s="3"/>
      <c r="C59" s="4"/>
      <c r="D59" s="3"/>
      <c r="E59" s="3"/>
      <c r="F59" s="3"/>
      <c r="G59" s="4"/>
      <c r="H59" s="4"/>
      <c r="I59" s="3"/>
      <c r="J59" s="3"/>
      <c r="K59" s="6"/>
      <c r="O59" s="3"/>
      <c r="P59" s="3"/>
      <c r="R59" s="3"/>
      <c r="T59" s="3"/>
      <c r="U59" s="3"/>
    </row>
    <row r="60">
      <c r="A60" s="3"/>
      <c r="B60" s="3"/>
      <c r="C60" s="4"/>
      <c r="D60" s="3"/>
      <c r="E60" s="3"/>
      <c r="F60" s="3"/>
      <c r="G60" s="4"/>
      <c r="H60" s="4"/>
      <c r="I60" s="3"/>
      <c r="J60" s="3"/>
      <c r="K60" s="6"/>
      <c r="O60" s="3"/>
      <c r="P60" s="2"/>
      <c r="R60" s="3"/>
      <c r="T60" s="3"/>
      <c r="U60" s="3"/>
    </row>
    <row r="61">
      <c r="A61" s="3"/>
      <c r="B61" s="3"/>
      <c r="C61" s="4"/>
      <c r="D61" s="3"/>
      <c r="E61" s="3"/>
      <c r="F61" s="3"/>
      <c r="G61" s="4"/>
      <c r="H61" s="4"/>
      <c r="I61" s="3"/>
      <c r="J61" s="3"/>
      <c r="K61" s="6"/>
      <c r="O61" s="3"/>
      <c r="P61" s="3"/>
      <c r="R61" s="3"/>
      <c r="T61" s="3"/>
      <c r="U61" s="3"/>
    </row>
    <row r="62">
      <c r="A62" s="1"/>
      <c r="B62" s="1"/>
      <c r="C62" s="4"/>
      <c r="D62" s="3"/>
      <c r="E62" s="1"/>
      <c r="F62" s="1"/>
      <c r="G62" s="4"/>
      <c r="H62" s="4"/>
      <c r="I62" s="3"/>
      <c r="J62" s="3"/>
      <c r="K62" s="6"/>
      <c r="O62" s="1"/>
      <c r="P62" s="3"/>
      <c r="Q62" s="3"/>
      <c r="T62" s="3"/>
      <c r="U62" s="3"/>
    </row>
    <row r="63">
      <c r="A63" s="1"/>
      <c r="B63" s="1"/>
      <c r="C63" s="4"/>
      <c r="D63" s="3"/>
      <c r="E63" s="1"/>
      <c r="F63" s="1"/>
      <c r="G63" s="4"/>
      <c r="H63" s="4"/>
      <c r="I63" s="3"/>
      <c r="J63" s="3"/>
      <c r="K63" s="6"/>
      <c r="O63" s="1"/>
      <c r="P63" s="2"/>
      <c r="Q63" s="3"/>
      <c r="T63" s="3"/>
      <c r="U63" s="3"/>
    </row>
    <row r="64">
      <c r="A64" s="1"/>
      <c r="B64" s="1"/>
      <c r="C64" s="4"/>
      <c r="D64" s="3"/>
      <c r="E64" s="1"/>
      <c r="F64" s="3"/>
      <c r="G64" s="4"/>
      <c r="H64" s="4"/>
      <c r="I64" s="3"/>
      <c r="J64" s="3"/>
      <c r="K64" s="6"/>
      <c r="O64" s="1"/>
      <c r="P64" s="17"/>
      <c r="Q64" s="3"/>
      <c r="T64" s="3"/>
      <c r="U64" s="3"/>
    </row>
    <row r="65">
      <c r="A65" s="1"/>
      <c r="B65" s="1"/>
      <c r="C65" s="4"/>
      <c r="D65" s="3"/>
      <c r="E65" s="3"/>
      <c r="F65" s="1"/>
      <c r="G65" s="4"/>
      <c r="H65" s="4"/>
      <c r="I65" s="3"/>
      <c r="J65" s="3"/>
      <c r="K65" s="6"/>
      <c r="O65" s="3"/>
      <c r="P65" s="1"/>
      <c r="Q65" s="3"/>
      <c r="T65" s="3"/>
      <c r="U65" s="3"/>
    </row>
    <row r="66">
      <c r="A66" s="21"/>
      <c r="B66" s="22"/>
      <c r="C66" s="23"/>
      <c r="D66" s="3"/>
      <c r="E66" s="24"/>
      <c r="F66" s="22"/>
      <c r="G66" s="23"/>
      <c r="H66" s="23"/>
      <c r="I66" s="3"/>
      <c r="J66" s="3"/>
      <c r="K66" s="25"/>
      <c r="O66" s="24"/>
      <c r="Q66" s="3"/>
      <c r="T66" s="3"/>
      <c r="U66" s="3"/>
    </row>
    <row r="67">
      <c r="A67" s="21"/>
      <c r="B67" s="22"/>
      <c r="C67" s="23"/>
      <c r="D67" s="3"/>
      <c r="E67" s="22"/>
      <c r="F67" s="3"/>
      <c r="G67" s="23"/>
      <c r="H67" s="23"/>
      <c r="I67" s="3"/>
      <c r="J67" s="3"/>
      <c r="K67" s="25"/>
      <c r="O67" s="24"/>
      <c r="Q67" s="3"/>
      <c r="R67" s="3"/>
      <c r="T67" s="3"/>
      <c r="U67" s="3"/>
    </row>
    <row r="68">
      <c r="A68" s="21"/>
      <c r="B68" s="22"/>
      <c r="C68" s="23"/>
      <c r="D68" s="3"/>
      <c r="E68" s="22"/>
      <c r="F68" s="22"/>
      <c r="G68" s="23"/>
      <c r="H68" s="23"/>
      <c r="I68" s="3"/>
      <c r="J68" s="3"/>
      <c r="K68" s="25"/>
      <c r="L68" s="26"/>
      <c r="O68" s="24"/>
      <c r="Q68" s="3"/>
      <c r="R68" s="3"/>
      <c r="T68" s="3"/>
      <c r="U68" s="3"/>
    </row>
    <row r="69">
      <c r="A69" s="21"/>
      <c r="B69" s="22"/>
      <c r="C69" s="23"/>
      <c r="D69" s="3"/>
      <c r="E69" s="22"/>
      <c r="F69" s="22"/>
      <c r="G69" s="23"/>
      <c r="H69" s="23"/>
      <c r="I69" s="3"/>
      <c r="J69" s="3"/>
      <c r="K69" s="25"/>
      <c r="L69" s="26"/>
      <c r="O69" s="24"/>
      <c r="Q69" s="3"/>
      <c r="R69" s="3"/>
      <c r="T69" s="3"/>
      <c r="U69" s="3"/>
    </row>
    <row r="70">
      <c r="A70" s="21"/>
      <c r="B70" s="24"/>
      <c r="C70" s="23"/>
      <c r="D70" s="3"/>
      <c r="E70" s="22"/>
      <c r="F70" s="22"/>
      <c r="G70" s="23"/>
      <c r="H70" s="23"/>
      <c r="I70" s="3"/>
      <c r="J70" s="3"/>
      <c r="K70" s="25"/>
      <c r="O70" s="3"/>
      <c r="Q70" s="3"/>
      <c r="R70" s="3"/>
      <c r="T70" s="3"/>
      <c r="U70" s="3"/>
    </row>
    <row r="71">
      <c r="A71" s="21"/>
      <c r="B71" s="22"/>
      <c r="C71" s="23"/>
      <c r="D71" s="3"/>
      <c r="E71" s="22"/>
      <c r="F71" s="22"/>
      <c r="G71" s="23"/>
      <c r="H71" s="23"/>
      <c r="I71" s="3"/>
      <c r="J71" s="3"/>
      <c r="K71" s="25"/>
      <c r="O71" s="24"/>
      <c r="Q71" s="3"/>
      <c r="R71" s="3"/>
      <c r="T71" s="3"/>
      <c r="U71" s="3"/>
    </row>
    <row r="72">
      <c r="A72" s="21"/>
      <c r="B72" s="24"/>
      <c r="C72" s="23"/>
      <c r="D72" s="3"/>
      <c r="E72" s="22"/>
      <c r="F72" s="24"/>
      <c r="G72" s="23"/>
      <c r="H72" s="23"/>
      <c r="I72" s="3"/>
      <c r="J72" s="3"/>
      <c r="K72" s="25"/>
      <c r="O72" s="24"/>
      <c r="Q72" s="3"/>
      <c r="R72" s="3"/>
      <c r="T72" s="3"/>
      <c r="U72" s="3"/>
    </row>
    <row r="73">
      <c r="A73" s="14"/>
      <c r="B73" s="24"/>
      <c r="C73" s="23"/>
      <c r="D73" s="3"/>
      <c r="E73" s="24"/>
      <c r="F73" s="20"/>
      <c r="G73" s="23"/>
      <c r="H73" s="23"/>
      <c r="I73" s="3"/>
      <c r="J73" s="3"/>
      <c r="K73" s="25"/>
      <c r="O73" s="24"/>
      <c r="Q73" s="3"/>
      <c r="R73" s="3"/>
      <c r="T73" s="3"/>
      <c r="U73" s="3"/>
    </row>
    <row r="74">
      <c r="A74" s="14"/>
      <c r="B74" s="22"/>
      <c r="C74" s="23"/>
      <c r="D74" s="3"/>
      <c r="E74" s="24"/>
      <c r="F74" s="3"/>
      <c r="G74" s="23"/>
      <c r="H74" s="23"/>
      <c r="I74" s="3"/>
      <c r="J74" s="3"/>
      <c r="K74" s="25"/>
      <c r="O74" s="24"/>
      <c r="Q74" s="3"/>
      <c r="R74" s="3"/>
      <c r="T74" s="3"/>
      <c r="U74" s="3"/>
    </row>
    <row r="75">
      <c r="A75" s="14"/>
      <c r="B75" s="24"/>
      <c r="C75" s="23"/>
      <c r="D75" s="3"/>
      <c r="E75" s="24"/>
      <c r="F75" s="22"/>
      <c r="G75" s="23"/>
      <c r="H75" s="23"/>
      <c r="I75" s="3"/>
      <c r="J75" s="3"/>
      <c r="K75" s="25"/>
      <c r="O75" s="24"/>
      <c r="Q75" s="3"/>
      <c r="R75" s="3"/>
      <c r="T75" s="3"/>
      <c r="U75" s="3"/>
    </row>
    <row r="76">
      <c r="A76" s="14"/>
      <c r="B76" s="22"/>
      <c r="C76" s="23"/>
      <c r="D76" s="3"/>
      <c r="E76" s="24"/>
      <c r="F76" s="22"/>
      <c r="G76" s="23"/>
      <c r="H76" s="23"/>
      <c r="I76" s="3"/>
      <c r="J76" s="3"/>
      <c r="K76" s="25"/>
      <c r="O76" s="24"/>
      <c r="Q76" s="3"/>
      <c r="R76" s="3"/>
      <c r="T76" s="3"/>
      <c r="U76" s="3"/>
    </row>
    <row r="77">
      <c r="A77" s="14"/>
      <c r="B77" s="22"/>
      <c r="C77" s="23"/>
      <c r="D77" s="3"/>
      <c r="E77" s="24"/>
      <c r="F77" s="24"/>
      <c r="G77" s="23"/>
      <c r="H77" s="23"/>
      <c r="I77" s="3"/>
      <c r="J77" s="3"/>
      <c r="K77" s="25"/>
      <c r="L77" s="27"/>
      <c r="O77" s="24"/>
      <c r="Q77" s="3"/>
      <c r="R77" s="3"/>
      <c r="T77" s="3"/>
      <c r="U77" s="3"/>
    </row>
    <row r="78">
      <c r="A78" s="14"/>
      <c r="B78" s="24"/>
      <c r="C78" s="23"/>
      <c r="D78" s="3"/>
      <c r="E78" s="24"/>
      <c r="F78" s="22"/>
      <c r="G78" s="23"/>
      <c r="H78" s="23"/>
      <c r="I78" s="3"/>
      <c r="J78" s="3"/>
      <c r="K78" s="25"/>
      <c r="L78" s="3"/>
      <c r="O78" s="24"/>
      <c r="Q78" s="3"/>
      <c r="R78" s="3"/>
      <c r="T78" s="3"/>
      <c r="U78" s="3"/>
    </row>
    <row r="79">
      <c r="A79" s="14"/>
      <c r="B79" s="22"/>
      <c r="C79" s="23"/>
      <c r="D79" s="3"/>
      <c r="E79" s="22"/>
      <c r="F79" s="24"/>
      <c r="G79" s="23"/>
      <c r="H79" s="23"/>
      <c r="I79" s="3"/>
      <c r="J79" s="3"/>
      <c r="K79" s="25"/>
      <c r="L79" s="3"/>
      <c r="O79" s="24"/>
      <c r="Q79" s="3"/>
      <c r="R79" s="3"/>
      <c r="T79" s="3"/>
      <c r="U79" s="3"/>
    </row>
    <row r="80">
      <c r="A80" s="14"/>
      <c r="B80" s="22"/>
      <c r="C80" s="23"/>
      <c r="D80" s="3"/>
      <c r="E80" s="22"/>
      <c r="F80" s="22"/>
      <c r="G80" s="23"/>
      <c r="H80" s="23"/>
      <c r="I80" s="3"/>
      <c r="J80" s="3"/>
      <c r="K80" s="25"/>
      <c r="L80" s="3"/>
      <c r="O80" s="22"/>
      <c r="Q80" s="3"/>
      <c r="R80" s="3"/>
      <c r="T80" s="3"/>
      <c r="U80" s="3"/>
    </row>
    <row r="81">
      <c r="A81" s="14"/>
      <c r="B81" s="22"/>
      <c r="C81" s="23"/>
      <c r="D81" s="3"/>
      <c r="E81" s="22"/>
      <c r="F81" s="22"/>
      <c r="G81" s="23"/>
      <c r="H81" s="23"/>
      <c r="I81" s="3"/>
      <c r="J81" s="3"/>
      <c r="K81" s="25"/>
      <c r="L81" s="3"/>
      <c r="O81" s="22"/>
      <c r="Q81" s="3"/>
      <c r="R81" s="3"/>
      <c r="T81" s="3"/>
      <c r="U81" s="3"/>
    </row>
    <row r="82">
      <c r="A82" s="14"/>
      <c r="B82" s="22"/>
      <c r="C82" s="23"/>
      <c r="D82" s="3"/>
      <c r="E82" s="22"/>
      <c r="F82" s="24"/>
      <c r="G82" s="23"/>
      <c r="H82" s="23"/>
      <c r="I82" s="3"/>
      <c r="J82" s="3"/>
      <c r="K82" s="3"/>
      <c r="L82" s="3"/>
      <c r="O82" s="22"/>
      <c r="Q82" s="3"/>
      <c r="R82" s="20"/>
      <c r="T82" s="3"/>
      <c r="U82" s="3"/>
    </row>
    <row r="83">
      <c r="A83" s="14"/>
      <c r="B83" s="24"/>
      <c r="C83" s="23"/>
      <c r="D83" s="3"/>
      <c r="E83" s="22"/>
      <c r="F83" s="22"/>
      <c r="G83" s="23"/>
      <c r="H83" s="23"/>
      <c r="I83" s="3"/>
      <c r="J83" s="3"/>
      <c r="K83" s="3"/>
      <c r="L83" s="17"/>
      <c r="O83" s="22"/>
      <c r="Q83" s="3"/>
      <c r="R83" s="3"/>
      <c r="T83" s="3"/>
      <c r="U83" s="3"/>
    </row>
    <row r="84">
      <c r="A84" s="3"/>
      <c r="B84" s="22"/>
      <c r="C84" s="23"/>
      <c r="D84" s="3"/>
      <c r="E84" s="3"/>
      <c r="F84" s="22"/>
      <c r="G84" s="23"/>
      <c r="H84" s="23"/>
      <c r="I84" s="3"/>
      <c r="J84" s="3"/>
      <c r="L84" s="3"/>
      <c r="O84" s="22"/>
      <c r="R84" s="3"/>
      <c r="T84" s="3"/>
      <c r="U84" s="3"/>
    </row>
    <row r="85">
      <c r="A85" s="3"/>
      <c r="B85" s="22"/>
      <c r="C85" s="23"/>
      <c r="D85" s="3"/>
      <c r="E85" s="24"/>
      <c r="F85" s="22"/>
      <c r="G85" s="23"/>
      <c r="H85" s="23"/>
      <c r="I85" s="3"/>
      <c r="J85" s="3"/>
      <c r="L85" s="3"/>
      <c r="O85" s="22"/>
      <c r="R85" s="3"/>
      <c r="T85" s="3"/>
      <c r="U85" s="3"/>
    </row>
    <row r="86">
      <c r="A86" s="3"/>
      <c r="B86" s="24"/>
      <c r="C86" s="23"/>
      <c r="D86" s="3"/>
      <c r="E86" s="22"/>
      <c r="F86" s="22"/>
      <c r="G86" s="23"/>
      <c r="H86" s="23"/>
      <c r="I86" s="3"/>
      <c r="J86" s="3"/>
      <c r="L86" s="20"/>
      <c r="O86" s="22"/>
      <c r="R86" s="3"/>
      <c r="T86" s="3"/>
      <c r="U86" s="3"/>
    </row>
    <row r="87">
      <c r="A87" s="3"/>
      <c r="B87" s="24"/>
      <c r="C87" s="23"/>
      <c r="D87" s="3"/>
      <c r="E87" s="24"/>
      <c r="F87" s="24"/>
      <c r="G87" s="23"/>
      <c r="H87" s="23"/>
      <c r="I87" s="3"/>
      <c r="J87" s="3"/>
      <c r="L87" s="3"/>
      <c r="O87" s="22"/>
      <c r="R87" s="3"/>
      <c r="T87" s="3"/>
      <c r="U87" s="3"/>
    </row>
    <row r="88">
      <c r="A88" s="3"/>
      <c r="B88" s="15"/>
      <c r="C88" s="23"/>
      <c r="D88" s="3"/>
      <c r="E88" s="22"/>
      <c r="F88" s="22"/>
      <c r="G88" s="23"/>
      <c r="H88" s="23"/>
      <c r="I88" s="3"/>
      <c r="J88" s="3"/>
      <c r="L88" s="3"/>
      <c r="O88" s="22"/>
      <c r="R88" s="3"/>
      <c r="T88" s="3"/>
      <c r="U88" s="3"/>
    </row>
    <row r="89">
      <c r="A89" s="3"/>
      <c r="B89" s="22"/>
      <c r="C89" s="23"/>
      <c r="D89" s="3"/>
      <c r="E89" s="22"/>
      <c r="F89" s="24"/>
      <c r="G89" s="23"/>
      <c r="H89" s="23"/>
      <c r="I89" s="3"/>
      <c r="J89" s="3"/>
      <c r="O89" s="22"/>
      <c r="R89" s="3"/>
      <c r="S89" s="3"/>
      <c r="T89" s="3"/>
      <c r="U89" s="3"/>
    </row>
    <row r="90">
      <c r="A90" s="3"/>
      <c r="B90" s="3"/>
      <c r="C90" s="23"/>
      <c r="D90" s="3"/>
      <c r="E90" s="3"/>
      <c r="F90" s="24"/>
      <c r="G90" s="23"/>
      <c r="H90" s="23"/>
      <c r="I90" s="3"/>
      <c r="J90" s="3"/>
      <c r="O90" s="22"/>
      <c r="R90" s="3"/>
      <c r="S90" s="3"/>
      <c r="T90" s="3"/>
      <c r="U90" s="3"/>
    </row>
    <row r="91">
      <c r="A91" s="3"/>
      <c r="B91" s="22"/>
      <c r="C91" s="23"/>
      <c r="D91" s="3"/>
      <c r="E91" s="24"/>
      <c r="F91" s="22"/>
      <c r="G91" s="23"/>
      <c r="H91" s="23"/>
      <c r="I91" s="3"/>
      <c r="J91" s="3"/>
      <c r="O91" s="22"/>
      <c r="R91" s="2"/>
      <c r="S91" s="3"/>
    </row>
    <row r="92">
      <c r="A92" s="3"/>
      <c r="B92" s="22"/>
      <c r="C92" s="23"/>
      <c r="D92" s="3"/>
      <c r="E92" s="3"/>
      <c r="F92" s="3"/>
      <c r="G92" s="23"/>
      <c r="H92" s="23"/>
      <c r="I92" s="3"/>
      <c r="J92" s="3"/>
      <c r="O92" s="22"/>
      <c r="R92" s="3"/>
      <c r="S92" s="20"/>
    </row>
    <row r="93">
      <c r="A93" s="3"/>
      <c r="B93" s="3"/>
      <c r="C93" s="23"/>
      <c r="D93" s="3"/>
      <c r="E93" s="24"/>
      <c r="F93" s="3"/>
      <c r="G93" s="23"/>
      <c r="H93" s="23"/>
      <c r="I93" s="3"/>
      <c r="J93" s="3"/>
      <c r="O93" s="22"/>
      <c r="R93" s="3"/>
      <c r="S93" s="3"/>
    </row>
    <row r="94">
      <c r="A94" s="3"/>
      <c r="B94" s="20"/>
      <c r="C94" s="23"/>
      <c r="D94" s="3"/>
      <c r="E94" s="24"/>
      <c r="F94" s="24"/>
      <c r="G94" s="23"/>
      <c r="H94" s="23"/>
      <c r="I94" s="3"/>
      <c r="J94" s="3"/>
      <c r="O94" s="22"/>
      <c r="R94" s="3"/>
      <c r="S94" s="3"/>
    </row>
    <row r="95">
      <c r="A95" s="3"/>
      <c r="B95" s="22"/>
      <c r="C95" s="23"/>
      <c r="D95" s="3"/>
      <c r="E95" s="24"/>
      <c r="F95" s="20"/>
      <c r="G95" s="23"/>
      <c r="H95" s="23"/>
      <c r="I95" s="3"/>
      <c r="J95" s="3"/>
      <c r="O95" s="22"/>
      <c r="R95" s="3"/>
      <c r="S95" s="15"/>
    </row>
    <row r="96">
      <c r="A96" s="3"/>
      <c r="B96" s="20"/>
      <c r="C96" s="23"/>
      <c r="D96" s="3"/>
      <c r="E96" s="24"/>
      <c r="F96" s="22"/>
      <c r="G96" s="23"/>
      <c r="H96" s="23"/>
      <c r="I96" s="3"/>
      <c r="J96" s="3"/>
      <c r="O96" s="22"/>
      <c r="R96" s="3"/>
      <c r="S96" s="3"/>
    </row>
    <row r="97">
      <c r="A97" s="3"/>
      <c r="B97" s="22"/>
      <c r="C97" s="23"/>
      <c r="D97" s="3"/>
      <c r="E97" s="24"/>
      <c r="F97" s="22"/>
      <c r="G97" s="23"/>
      <c r="H97" s="23"/>
      <c r="I97" s="3"/>
      <c r="J97" s="3"/>
      <c r="O97" s="22"/>
      <c r="R97" s="3"/>
      <c r="S97" s="3"/>
    </row>
    <row r="98">
      <c r="A98" s="3"/>
      <c r="B98" s="24"/>
      <c r="C98" s="23"/>
      <c r="D98" s="3"/>
      <c r="E98" s="24"/>
      <c r="F98" s="22"/>
      <c r="G98" s="23"/>
      <c r="H98" s="23"/>
      <c r="I98" s="3"/>
      <c r="J98" s="3"/>
      <c r="O98" s="22"/>
      <c r="R98" s="3"/>
      <c r="S98" s="3"/>
    </row>
    <row r="99">
      <c r="A99" s="3"/>
      <c r="B99" s="22"/>
      <c r="C99" s="23"/>
      <c r="D99" s="3"/>
      <c r="E99" s="24"/>
      <c r="F99" s="24"/>
      <c r="G99" s="23"/>
      <c r="H99" s="23"/>
      <c r="I99" s="3"/>
      <c r="J99" s="3"/>
      <c r="O99" s="22"/>
      <c r="R99" s="3"/>
      <c r="S99" s="3"/>
    </row>
    <row r="100">
      <c r="A100" s="3"/>
      <c r="B100" s="3"/>
      <c r="C100" s="23"/>
      <c r="D100" s="3"/>
      <c r="E100" s="24"/>
      <c r="F100" s="24"/>
      <c r="G100" s="23"/>
      <c r="H100" s="23"/>
      <c r="I100" s="3"/>
      <c r="J100" s="3"/>
      <c r="O100" s="22"/>
      <c r="R100" s="3"/>
      <c r="S100" s="3"/>
    </row>
    <row r="101">
      <c r="A101" s="3"/>
      <c r="B101" s="22"/>
      <c r="C101" s="23"/>
      <c r="D101" s="3"/>
      <c r="E101" s="24"/>
      <c r="F101" s="22"/>
      <c r="G101" s="23"/>
      <c r="H101" s="23"/>
      <c r="I101" s="3"/>
      <c r="J101" s="3"/>
      <c r="O101" s="22"/>
      <c r="R101" s="3"/>
      <c r="S101" s="3"/>
    </row>
    <row r="102">
      <c r="A102" s="3"/>
      <c r="B102" s="20"/>
      <c r="C102" s="23"/>
      <c r="D102" s="3"/>
      <c r="E102" s="24"/>
      <c r="F102" s="24"/>
      <c r="G102" s="23"/>
      <c r="H102" s="23"/>
      <c r="I102" s="3"/>
      <c r="J102" s="3"/>
      <c r="O102" s="22"/>
      <c r="R102" s="3"/>
      <c r="S102" s="20"/>
    </row>
    <row r="103">
      <c r="A103" s="3"/>
      <c r="B103" s="3"/>
      <c r="C103" s="23"/>
      <c r="D103" s="3"/>
      <c r="E103" s="24"/>
      <c r="F103" s="22"/>
      <c r="G103" s="23"/>
      <c r="H103" s="23"/>
      <c r="I103" s="3"/>
      <c r="J103" s="3"/>
      <c r="O103" s="22"/>
      <c r="R103" s="3"/>
      <c r="S103" s="15"/>
    </row>
    <row r="104">
      <c r="A104" s="3"/>
      <c r="B104" s="22"/>
      <c r="C104" s="23"/>
      <c r="D104" s="3"/>
      <c r="E104" s="24"/>
      <c r="F104" s="24"/>
      <c r="G104" s="23"/>
      <c r="H104" s="23"/>
      <c r="I104" s="3"/>
      <c r="J104" s="3"/>
      <c r="O104" s="22"/>
      <c r="R104" s="3"/>
      <c r="S104" s="15"/>
    </row>
    <row r="105">
      <c r="A105" s="3"/>
      <c r="B105" s="22"/>
      <c r="C105" s="23"/>
      <c r="D105" s="3"/>
      <c r="E105" s="24"/>
      <c r="F105" s="22"/>
      <c r="G105" s="23"/>
      <c r="H105" s="23"/>
      <c r="I105" s="3"/>
      <c r="J105" s="3"/>
      <c r="O105" s="22"/>
      <c r="R105" s="3"/>
      <c r="S105" s="15"/>
    </row>
    <row r="106">
      <c r="A106" s="3"/>
      <c r="B106" s="22"/>
      <c r="C106" s="23"/>
      <c r="D106" s="3"/>
      <c r="E106" s="24"/>
      <c r="F106" s="24"/>
      <c r="G106" s="23"/>
      <c r="H106" s="23"/>
      <c r="I106" s="3"/>
      <c r="J106" s="3"/>
      <c r="O106" s="24"/>
      <c r="R106" s="3"/>
      <c r="S106" s="28"/>
    </row>
    <row r="107">
      <c r="A107" s="3"/>
      <c r="B107" s="3"/>
      <c r="C107" s="23"/>
      <c r="D107" s="3"/>
      <c r="E107" s="24"/>
      <c r="F107" s="22"/>
      <c r="G107" s="23"/>
      <c r="H107" s="23"/>
      <c r="I107" s="3"/>
      <c r="J107" s="3"/>
      <c r="O107" s="24"/>
      <c r="R107" s="3"/>
      <c r="S107" s="15"/>
    </row>
    <row r="108">
      <c r="A108" s="3"/>
      <c r="B108" s="22"/>
      <c r="C108" s="23"/>
      <c r="D108" s="3"/>
      <c r="E108" s="24"/>
      <c r="F108" s="22"/>
      <c r="G108" s="23"/>
      <c r="H108" s="23"/>
      <c r="I108" s="3"/>
      <c r="J108" s="3"/>
      <c r="O108" s="24"/>
      <c r="R108" s="3"/>
      <c r="S108" s="15"/>
    </row>
    <row r="109">
      <c r="A109" s="3"/>
      <c r="B109" s="22"/>
      <c r="C109" s="23"/>
      <c r="D109" s="3"/>
      <c r="E109" s="24"/>
      <c r="F109" s="24"/>
      <c r="G109" s="23"/>
      <c r="H109" s="23"/>
      <c r="I109" s="3"/>
      <c r="J109" s="3"/>
      <c r="O109" s="24"/>
      <c r="R109" s="3"/>
      <c r="S109" s="15"/>
    </row>
    <row r="110">
      <c r="A110" s="3"/>
      <c r="B110" s="24"/>
      <c r="C110" s="23"/>
      <c r="D110" s="3"/>
      <c r="E110" s="24"/>
      <c r="F110" s="22"/>
      <c r="G110" s="23"/>
      <c r="H110" s="23"/>
      <c r="I110" s="3"/>
      <c r="J110" s="3"/>
      <c r="O110" s="24"/>
      <c r="R110" s="3"/>
    </row>
    <row r="111">
      <c r="A111" s="3"/>
      <c r="B111" s="22"/>
      <c r="C111" s="23"/>
      <c r="D111" s="3"/>
      <c r="E111" s="24"/>
      <c r="F111" s="24"/>
      <c r="G111" s="23"/>
      <c r="H111" s="23"/>
      <c r="I111" s="3"/>
      <c r="J111" s="3"/>
      <c r="O111" s="24"/>
      <c r="R111" s="3"/>
    </row>
    <row r="112">
      <c r="A112" s="3"/>
      <c r="B112" s="22"/>
      <c r="C112" s="23"/>
      <c r="D112" s="3"/>
      <c r="E112" s="24"/>
      <c r="F112" s="22"/>
      <c r="G112" s="23"/>
      <c r="H112" s="23"/>
      <c r="I112" s="3"/>
      <c r="J112" s="3"/>
      <c r="O112" s="24"/>
      <c r="R112" s="15"/>
    </row>
    <row r="113">
      <c r="A113" s="3"/>
      <c r="B113" s="22"/>
      <c r="C113" s="23"/>
      <c r="D113" s="3"/>
      <c r="E113" s="24"/>
      <c r="F113" s="3"/>
      <c r="G113" s="23"/>
      <c r="H113" s="23"/>
      <c r="I113" s="3"/>
      <c r="J113" s="3"/>
      <c r="O113" s="24"/>
      <c r="R113" s="15"/>
    </row>
    <row r="114">
      <c r="A114" s="3"/>
      <c r="B114" s="22"/>
      <c r="C114" s="23"/>
      <c r="D114" s="3"/>
      <c r="E114" s="24"/>
      <c r="F114" s="22"/>
      <c r="G114" s="23"/>
      <c r="H114" s="23"/>
      <c r="I114" s="3"/>
      <c r="J114" s="3"/>
      <c r="O114" s="24"/>
      <c r="R114" s="3"/>
    </row>
    <row r="115">
      <c r="A115" s="3"/>
      <c r="B115" s="15"/>
      <c r="C115" s="23"/>
      <c r="D115" s="3"/>
      <c r="E115" s="22"/>
      <c r="F115" s="22"/>
      <c r="G115" s="23"/>
      <c r="H115" s="23"/>
      <c r="I115" s="3"/>
      <c r="J115" s="3"/>
      <c r="O115" s="24"/>
      <c r="R115" s="3"/>
    </row>
    <row r="116">
      <c r="A116" s="3"/>
      <c r="B116" s="22"/>
      <c r="C116" s="23"/>
      <c r="D116" s="3"/>
      <c r="E116" s="22"/>
      <c r="F116" s="24"/>
      <c r="G116" s="23"/>
      <c r="H116" s="23"/>
      <c r="I116" s="3"/>
      <c r="J116" s="3"/>
      <c r="O116" s="24"/>
      <c r="R116" s="3"/>
    </row>
    <row r="117">
      <c r="A117" s="3"/>
      <c r="B117" s="24"/>
      <c r="C117" s="23"/>
      <c r="D117" s="3"/>
      <c r="E117" s="22"/>
      <c r="F117" s="24"/>
      <c r="G117" s="23"/>
      <c r="H117" s="23"/>
      <c r="I117" s="3"/>
      <c r="J117" s="3"/>
      <c r="O117" s="24"/>
      <c r="R117" s="2"/>
    </row>
    <row r="118">
      <c r="A118" s="3"/>
      <c r="B118" s="22"/>
      <c r="C118" s="23"/>
      <c r="D118" s="3"/>
      <c r="E118" s="22"/>
      <c r="F118" s="22"/>
      <c r="G118" s="23"/>
      <c r="H118" s="23"/>
      <c r="I118" s="3"/>
      <c r="J118" s="3"/>
      <c r="O118" s="24"/>
      <c r="R118" s="3"/>
    </row>
    <row r="119">
      <c r="A119" s="3"/>
      <c r="B119" s="22"/>
      <c r="C119" s="23"/>
      <c r="D119" s="3"/>
      <c r="E119" s="22"/>
      <c r="F119" s="24"/>
      <c r="G119" s="23"/>
      <c r="H119" s="23"/>
      <c r="I119" s="3"/>
      <c r="J119" s="3"/>
      <c r="O119" s="24"/>
      <c r="R119" s="3"/>
    </row>
    <row r="120">
      <c r="A120" s="3"/>
      <c r="B120" s="20"/>
      <c r="C120" s="23"/>
      <c r="D120" s="3"/>
      <c r="E120" s="22"/>
      <c r="F120" s="24"/>
      <c r="G120" s="23"/>
      <c r="H120" s="23"/>
      <c r="I120" s="3"/>
      <c r="J120" s="3"/>
      <c r="O120" s="22"/>
      <c r="R120" s="20"/>
    </row>
    <row r="121">
      <c r="A121" s="3"/>
      <c r="B121" s="22"/>
      <c r="C121" s="23"/>
      <c r="D121" s="3"/>
      <c r="E121" s="22"/>
      <c r="F121" s="24"/>
      <c r="G121" s="23"/>
      <c r="H121" s="23"/>
      <c r="I121" s="3"/>
      <c r="J121" s="3"/>
      <c r="O121" s="22"/>
    </row>
    <row r="122">
      <c r="A122" s="3"/>
      <c r="B122" s="22"/>
      <c r="C122" s="23"/>
      <c r="D122" s="3"/>
      <c r="E122" s="22"/>
      <c r="F122" s="24"/>
      <c r="G122" s="23"/>
      <c r="H122" s="23"/>
      <c r="I122" s="3"/>
      <c r="J122" s="3"/>
      <c r="O122" s="22"/>
      <c r="R122" s="3"/>
    </row>
    <row r="123">
      <c r="A123" s="3"/>
      <c r="B123" s="22"/>
      <c r="C123" s="23"/>
      <c r="D123" s="3"/>
      <c r="E123" s="22"/>
      <c r="F123" s="22"/>
      <c r="G123" s="23"/>
      <c r="H123" s="23"/>
      <c r="I123" s="3"/>
      <c r="J123" s="3"/>
      <c r="O123" s="22"/>
    </row>
    <row r="124">
      <c r="A124" s="3"/>
      <c r="B124" s="22"/>
      <c r="C124" s="23"/>
      <c r="D124" s="3"/>
      <c r="E124" s="22"/>
      <c r="F124" s="24"/>
      <c r="G124" s="23"/>
      <c r="H124" s="23"/>
      <c r="I124" s="3"/>
      <c r="J124" s="3"/>
      <c r="O124" s="22"/>
      <c r="R124" s="20"/>
    </row>
    <row r="125">
      <c r="A125" s="3"/>
      <c r="B125" s="22"/>
      <c r="C125" s="23"/>
      <c r="D125" s="3"/>
      <c r="E125" s="22"/>
      <c r="F125" s="24"/>
      <c r="G125" s="23"/>
      <c r="H125" s="23"/>
      <c r="I125" s="3"/>
      <c r="J125" s="3"/>
      <c r="O125" s="22"/>
      <c r="R125" s="24"/>
    </row>
    <row r="126">
      <c r="A126" s="3"/>
      <c r="B126" s="24"/>
      <c r="C126" s="23"/>
      <c r="D126" s="3"/>
      <c r="E126" s="22"/>
      <c r="F126" s="24"/>
      <c r="G126" s="23"/>
      <c r="H126" s="23"/>
      <c r="I126" s="3"/>
      <c r="J126" s="3"/>
      <c r="O126" s="24"/>
      <c r="R126" s="2"/>
    </row>
    <row r="127">
      <c r="A127" s="3"/>
      <c r="B127" s="22"/>
      <c r="C127" s="23"/>
      <c r="D127" s="3"/>
      <c r="E127" s="3"/>
      <c r="F127" s="24"/>
      <c r="G127" s="23"/>
      <c r="H127" s="23"/>
      <c r="I127" s="3"/>
      <c r="J127" s="3"/>
      <c r="O127" s="24"/>
      <c r="R127" s="20"/>
    </row>
    <row r="128">
      <c r="A128" s="3"/>
      <c r="B128" s="22"/>
      <c r="C128" s="23"/>
      <c r="D128" s="3"/>
      <c r="E128" s="22"/>
      <c r="F128" s="24"/>
      <c r="G128" s="23"/>
      <c r="H128" s="23"/>
      <c r="I128" s="3"/>
      <c r="J128" s="3"/>
      <c r="O128" s="24"/>
      <c r="R128" s="20"/>
    </row>
    <row r="129">
      <c r="A129" s="3"/>
      <c r="B129" s="24"/>
      <c r="C129" s="23"/>
      <c r="D129" s="3"/>
      <c r="E129" s="22"/>
      <c r="F129" s="22"/>
      <c r="G129" s="23"/>
      <c r="H129" s="23"/>
      <c r="I129" s="3"/>
      <c r="J129" s="3"/>
      <c r="O129" s="24"/>
      <c r="R129" s="20"/>
    </row>
    <row r="130">
      <c r="A130" s="3"/>
      <c r="B130" s="24"/>
      <c r="C130" s="23"/>
      <c r="D130" s="3"/>
      <c r="E130" s="22"/>
      <c r="F130" s="24"/>
      <c r="G130" s="23"/>
      <c r="H130" s="23"/>
      <c r="I130" s="3"/>
      <c r="J130" s="3"/>
      <c r="O130" s="24"/>
      <c r="R130" s="20"/>
    </row>
    <row r="131">
      <c r="A131" s="3"/>
      <c r="B131" s="24"/>
      <c r="C131" s="23"/>
      <c r="D131" s="3"/>
      <c r="E131" s="22"/>
      <c r="F131" s="24"/>
      <c r="G131" s="23"/>
      <c r="H131" s="23"/>
      <c r="I131" s="3"/>
      <c r="J131" s="3"/>
      <c r="O131" s="24"/>
      <c r="R131" s="20"/>
    </row>
    <row r="132">
      <c r="A132" s="3"/>
      <c r="B132" s="3"/>
      <c r="C132" s="23"/>
      <c r="D132" s="3"/>
      <c r="E132" s="22"/>
      <c r="F132" s="22"/>
      <c r="G132" s="23"/>
      <c r="H132" s="23"/>
      <c r="I132" s="3"/>
      <c r="J132" s="3"/>
      <c r="O132" s="22"/>
      <c r="R132" s="20"/>
    </row>
    <row r="133">
      <c r="A133" s="3"/>
      <c r="B133" s="24"/>
      <c r="C133" s="23"/>
      <c r="D133" s="3"/>
      <c r="E133" s="22"/>
      <c r="F133" s="24"/>
      <c r="G133" s="23"/>
      <c r="H133" s="23"/>
      <c r="I133" s="3"/>
      <c r="J133" s="3"/>
      <c r="O133" s="22"/>
      <c r="R133" s="20"/>
    </row>
    <row r="134">
      <c r="A134" s="3"/>
      <c r="B134" s="24"/>
      <c r="C134" s="23"/>
      <c r="D134" s="3"/>
      <c r="E134" s="22"/>
      <c r="F134" s="24"/>
      <c r="G134" s="23"/>
      <c r="H134" s="23"/>
      <c r="I134" s="3"/>
      <c r="J134" s="3"/>
      <c r="O134" s="22"/>
      <c r="R134" s="20"/>
    </row>
    <row r="135">
      <c r="A135" s="3"/>
      <c r="B135" s="24"/>
      <c r="C135" s="23"/>
      <c r="D135" s="3"/>
      <c r="E135" s="22"/>
      <c r="F135" s="24"/>
      <c r="G135" s="23"/>
      <c r="H135" s="23"/>
      <c r="I135" s="3"/>
      <c r="J135" s="3"/>
      <c r="O135" s="22"/>
      <c r="R135" s="3"/>
    </row>
    <row r="136">
      <c r="A136" s="3"/>
      <c r="B136" s="24"/>
      <c r="C136" s="23"/>
      <c r="D136" s="3"/>
      <c r="E136" s="22"/>
      <c r="F136" s="22"/>
      <c r="G136" s="23"/>
      <c r="H136" s="23"/>
      <c r="I136" s="3"/>
      <c r="J136" s="3"/>
      <c r="O136" s="22"/>
      <c r="R136" s="3"/>
    </row>
    <row r="137">
      <c r="A137" s="3"/>
      <c r="B137" s="24"/>
      <c r="C137" s="23"/>
      <c r="D137" s="3"/>
      <c r="E137" s="22"/>
      <c r="F137" s="24"/>
      <c r="G137" s="23"/>
      <c r="H137" s="3"/>
      <c r="I137" s="3"/>
      <c r="J137" s="3"/>
      <c r="O137" s="24"/>
      <c r="R137" s="3"/>
    </row>
    <row r="138">
      <c r="A138" s="3"/>
      <c r="B138" s="24"/>
      <c r="C138" s="23"/>
      <c r="D138" s="3"/>
      <c r="E138" s="22"/>
      <c r="F138" s="22"/>
      <c r="G138" s="23"/>
      <c r="H138" s="23"/>
      <c r="I138" s="3"/>
      <c r="J138" s="3"/>
      <c r="O138" s="3"/>
      <c r="R138" s="3"/>
    </row>
    <row r="139">
      <c r="A139" s="3"/>
      <c r="B139" s="3"/>
      <c r="C139" s="23"/>
      <c r="D139" s="3"/>
      <c r="E139" s="3"/>
      <c r="F139" s="24"/>
      <c r="G139" s="23"/>
      <c r="H139" s="23"/>
      <c r="I139" s="3"/>
      <c r="J139" s="3"/>
      <c r="O139" s="22"/>
      <c r="R139" s="3"/>
    </row>
    <row r="140">
      <c r="A140" s="3"/>
      <c r="B140" s="24"/>
      <c r="C140" s="23" t="str">
        <f>IFERROR(VLOOKUP(B140,percentlist2!A:H,8,false),"")</f>
        <v/>
      </c>
      <c r="D140" s="3"/>
      <c r="E140" s="3"/>
      <c r="F140" s="22"/>
      <c r="G140" s="23"/>
      <c r="H140" s="23"/>
      <c r="I140" s="3"/>
      <c r="J140" s="3"/>
      <c r="O140" s="3"/>
      <c r="R140" s="3"/>
    </row>
    <row r="141">
      <c r="A141" s="3"/>
      <c r="B141" s="24"/>
      <c r="C141" s="23" t="str">
        <f>IFERROR(VLOOKUP(B141,percentlist2!A:H,8,false),"")</f>
        <v/>
      </c>
      <c r="D141" s="3"/>
      <c r="E141" s="3"/>
      <c r="F141" s="24"/>
      <c r="G141" s="23"/>
      <c r="H141" s="23"/>
      <c r="I141" s="3"/>
      <c r="J141" s="3"/>
      <c r="O141" s="24"/>
      <c r="R141" s="20"/>
    </row>
    <row r="142">
      <c r="A142" s="3"/>
      <c r="B142" s="24"/>
      <c r="C142" s="23" t="str">
        <f>IFERROR(VLOOKUP(B142,percentlist2!A:H,8,false),"")</f>
        <v/>
      </c>
      <c r="D142" s="3"/>
      <c r="E142" s="3"/>
      <c r="F142" s="24"/>
      <c r="G142" s="23"/>
      <c r="H142" s="23"/>
      <c r="I142" s="3"/>
      <c r="J142" s="3"/>
      <c r="O142" s="24"/>
      <c r="R142" s="20"/>
    </row>
    <row r="143">
      <c r="A143" s="3"/>
      <c r="B143" s="24"/>
      <c r="C143" s="23" t="str">
        <f>IFERROR(VLOOKUP(B143,percentlist2!A:H,8,false),"")</f>
        <v/>
      </c>
      <c r="D143" s="3"/>
      <c r="E143" s="3"/>
      <c r="F143" s="22"/>
      <c r="G143" s="23"/>
      <c r="H143" s="23"/>
      <c r="I143" s="3"/>
      <c r="J143" s="3"/>
      <c r="O143" s="24"/>
      <c r="R143" s="3"/>
    </row>
    <row r="144">
      <c r="A144" s="3"/>
      <c r="B144" s="24"/>
      <c r="C144" s="23" t="str">
        <f>IFERROR(VLOOKUP(B144,percentlist2!A:H,8,false),"")</f>
        <v/>
      </c>
      <c r="D144" s="3"/>
      <c r="E144" s="3"/>
      <c r="F144" s="24"/>
      <c r="G144" s="23"/>
      <c r="H144" s="23"/>
      <c r="I144" s="3"/>
      <c r="J144" s="3"/>
      <c r="O144" s="24"/>
      <c r="R144" s="15"/>
    </row>
    <row r="145">
      <c r="A145" s="3"/>
      <c r="B145" s="24"/>
      <c r="C145" s="23" t="str">
        <f>IFERROR(VLOOKUP(B145,percentlist2!A:H,8,false),"")</f>
        <v/>
      </c>
      <c r="D145" s="3"/>
      <c r="E145" s="3"/>
      <c r="F145" s="24"/>
      <c r="G145" s="23"/>
      <c r="H145" s="23"/>
      <c r="I145" s="3"/>
      <c r="J145" s="3"/>
      <c r="O145" s="24"/>
    </row>
    <row r="146">
      <c r="A146" s="3"/>
      <c r="B146" s="24"/>
      <c r="C146" s="23" t="str">
        <f>IFERROR(VLOOKUP(B146,percentlist2!A:H,8,false),"")</f>
        <v/>
      </c>
      <c r="D146" s="3"/>
      <c r="E146" s="3"/>
      <c r="F146" s="22"/>
      <c r="G146" s="23"/>
      <c r="H146" s="23"/>
      <c r="I146" s="3"/>
      <c r="J146" s="3"/>
      <c r="O146" s="22"/>
      <c r="R146" s="3"/>
    </row>
    <row r="147">
      <c r="A147" s="3"/>
      <c r="B147" s="24"/>
      <c r="C147" s="23" t="str">
        <f>IFERROR(VLOOKUP(B147,percentlist2!A:H,8,false),"")</f>
        <v/>
      </c>
      <c r="D147" s="3"/>
      <c r="E147" s="3"/>
      <c r="F147" s="24"/>
      <c r="G147" s="23"/>
      <c r="H147" s="23"/>
      <c r="I147" s="3"/>
      <c r="J147" s="3"/>
      <c r="O147" s="24"/>
      <c r="R147" s="3"/>
    </row>
    <row r="148">
      <c r="A148" s="3"/>
      <c r="B148" s="3"/>
      <c r="C148" s="23" t="str">
        <f>IFERROR(VLOOKUP(B148,percentlist2!A:H,8,false),"")</f>
        <v/>
      </c>
      <c r="D148" s="3"/>
      <c r="E148" s="3"/>
      <c r="F148" s="24"/>
      <c r="G148" s="23"/>
      <c r="H148" s="23"/>
      <c r="I148" s="3"/>
      <c r="J148" s="3"/>
      <c r="O148" s="24"/>
      <c r="R148" s="3"/>
    </row>
    <row r="149">
      <c r="A149" s="3"/>
      <c r="B149" s="15"/>
      <c r="C149" s="23" t="str">
        <f>IFERROR(VLOOKUP(B149,percentlist2!A:H,8,false),"")</f>
        <v/>
      </c>
      <c r="D149" s="3"/>
      <c r="E149" s="3"/>
      <c r="F149" s="24"/>
      <c r="G149" s="23"/>
      <c r="H149" s="23"/>
      <c r="I149" s="3"/>
      <c r="J149" s="3"/>
      <c r="O149" s="22"/>
      <c r="R149" s="3"/>
    </row>
    <row r="150">
      <c r="A150" s="3"/>
      <c r="B150" s="3"/>
      <c r="C150" s="23" t="str">
        <f>IFERROR(VLOOKUP(F137,percentlist2!A:H,8,false),"")</f>
        <v/>
      </c>
      <c r="D150" s="3"/>
      <c r="E150" s="3"/>
      <c r="F150" s="3"/>
      <c r="G150" s="23"/>
      <c r="H150" s="23"/>
      <c r="I150" s="3"/>
      <c r="J150" s="3"/>
      <c r="O150" s="24"/>
      <c r="R150" s="3"/>
    </row>
    <row r="151">
      <c r="A151" s="3"/>
      <c r="B151" s="3"/>
      <c r="C151" s="23" t="str">
        <f>IFERROR(VLOOKUP(F138,percentlist2!A:H,8,false),"")</f>
        <v/>
      </c>
      <c r="D151" s="3"/>
      <c r="E151" s="3"/>
      <c r="F151" s="22"/>
      <c r="G151" s="23"/>
      <c r="H151" s="23"/>
      <c r="I151" s="3"/>
      <c r="J151" s="3"/>
      <c r="O151" s="24"/>
      <c r="R151" s="3"/>
    </row>
    <row r="152">
      <c r="A152" s="3"/>
      <c r="B152" s="3"/>
      <c r="C152" s="23" t="str">
        <f>IFERROR(VLOOKUP(F139,percentlist2!A:H,8,false),"")</f>
        <v/>
      </c>
      <c r="D152" s="3"/>
      <c r="E152" s="3"/>
      <c r="F152" s="3"/>
      <c r="G152" s="23"/>
      <c r="H152" s="23"/>
      <c r="I152" s="3"/>
      <c r="J152" s="3"/>
      <c r="O152" s="22"/>
      <c r="R152" s="3"/>
    </row>
    <row r="153">
      <c r="A153" s="3"/>
      <c r="B153" s="3"/>
      <c r="C153" s="23" t="str">
        <f>IFERROR(VLOOKUP(F140,percentlist2!A:H,8,false),"")</f>
        <v/>
      </c>
      <c r="D153" s="3"/>
      <c r="E153" s="3"/>
      <c r="F153" s="24"/>
      <c r="G153" s="23"/>
      <c r="H153" s="23"/>
      <c r="I153" s="3"/>
      <c r="J153" s="3"/>
      <c r="O153" s="24"/>
      <c r="R153" s="3"/>
    </row>
    <row r="154">
      <c r="A154" s="3"/>
      <c r="B154" s="3"/>
      <c r="C154" s="23" t="str">
        <f>IFERROR(VLOOKUP(F141,percentlist2!A:H,8,false),"")</f>
        <v/>
      </c>
      <c r="D154" s="3"/>
      <c r="E154" s="3"/>
      <c r="F154" s="3"/>
      <c r="G154" s="23"/>
      <c r="H154" s="23"/>
      <c r="I154" s="3"/>
      <c r="J154" s="3"/>
      <c r="O154" s="24"/>
      <c r="R154" s="29"/>
    </row>
    <row r="155">
      <c r="A155" s="3"/>
      <c r="B155" s="3"/>
      <c r="C155" s="23" t="str">
        <f>IFERROR(VLOOKUP(F142,percentlist2!A:H,8,false),"")</f>
        <v/>
      </c>
      <c r="D155" s="3"/>
      <c r="E155" s="3"/>
      <c r="F155" s="3"/>
      <c r="G155" s="23"/>
      <c r="H155" s="23"/>
      <c r="I155" s="3"/>
      <c r="J155" s="3"/>
      <c r="O155" s="24"/>
      <c r="R155" s="3"/>
    </row>
    <row r="156">
      <c r="A156" s="3"/>
      <c r="B156" s="3"/>
      <c r="C156" s="23" t="str">
        <f>IFERROR(VLOOKUP(F143,percentlist2!A:H,8,false),"")</f>
        <v/>
      </c>
      <c r="D156" s="3"/>
      <c r="E156" s="3"/>
      <c r="F156" s="3"/>
      <c r="G156" s="23"/>
      <c r="H156" s="23"/>
      <c r="I156" s="3"/>
      <c r="J156" s="3"/>
      <c r="O156" s="24"/>
      <c r="R156" s="3"/>
    </row>
    <row r="157">
      <c r="A157" s="3"/>
      <c r="B157" s="3"/>
      <c r="C157" s="23" t="str">
        <f>IFERROR(VLOOKUP(F144,percentlist2!A:H,8,false),"")</f>
        <v/>
      </c>
      <c r="D157" s="3"/>
      <c r="E157" s="3"/>
      <c r="F157" s="3"/>
      <c r="G157" s="23"/>
      <c r="H157" s="23"/>
      <c r="I157" s="3"/>
      <c r="J157" s="3"/>
      <c r="O157" s="22"/>
      <c r="R157" s="3"/>
    </row>
    <row r="158">
      <c r="A158" s="3"/>
      <c r="B158" s="3"/>
      <c r="C158" s="23" t="str">
        <f>IFERROR(VLOOKUP(F145,percentlist2!A:H,8,false),"")</f>
        <v/>
      </c>
      <c r="D158" s="3"/>
      <c r="E158" s="3"/>
      <c r="F158" s="3"/>
      <c r="G158" s="23"/>
      <c r="H158" s="23"/>
      <c r="I158" s="3"/>
      <c r="J158" s="3"/>
      <c r="O158" s="24"/>
      <c r="R158" s="3"/>
    </row>
    <row r="159">
      <c r="A159" s="3"/>
      <c r="B159" s="3"/>
      <c r="C159" s="23" t="str">
        <f>IFERROR(VLOOKUP(F146,percentlist2!A:H,8,false),"")</f>
        <v/>
      </c>
      <c r="D159" s="3"/>
      <c r="E159" s="3"/>
      <c r="F159" s="3"/>
      <c r="G159" s="23"/>
      <c r="H159" s="23"/>
      <c r="I159" s="3"/>
      <c r="J159" s="3"/>
      <c r="O159" s="24"/>
      <c r="R159" s="3"/>
    </row>
    <row r="160">
      <c r="A160" s="3"/>
      <c r="B160" s="3"/>
      <c r="C160" s="23" t="str">
        <f>IFERROR(VLOOKUP(F147,percentlist2!A:H,8,false),"")</f>
        <v/>
      </c>
      <c r="D160" s="3"/>
      <c r="E160" s="3"/>
      <c r="F160" s="3"/>
      <c r="G160" s="23"/>
      <c r="H160" s="23"/>
      <c r="I160" s="3"/>
      <c r="J160" s="3"/>
      <c r="O160" s="24"/>
      <c r="R160" s="3"/>
    </row>
    <row r="161">
      <c r="A161" s="3"/>
      <c r="B161" s="3"/>
      <c r="C161" s="23" t="str">
        <f>IFERROR(VLOOKUP(F148,percentlist2!A:H,8,false),"")</f>
        <v/>
      </c>
      <c r="D161" s="3"/>
      <c r="E161" s="3"/>
      <c r="F161" s="3"/>
      <c r="G161" s="23"/>
      <c r="H161" s="23"/>
      <c r="I161" s="3"/>
      <c r="J161" s="3"/>
      <c r="O161" s="24"/>
      <c r="R161" s="3"/>
    </row>
    <row r="162">
      <c r="A162" s="3"/>
      <c r="B162" s="3"/>
      <c r="C162" s="23" t="str">
        <f>IFERROR(VLOOKUP(F149,percentlist2!A:H,8,false),"")</f>
        <v/>
      </c>
      <c r="D162" s="3"/>
      <c r="E162" s="3"/>
      <c r="F162" s="3"/>
      <c r="G162" s="23"/>
      <c r="H162" s="23"/>
      <c r="I162" s="3"/>
      <c r="J162" s="3"/>
      <c r="O162" s="24"/>
      <c r="R162" s="15"/>
    </row>
    <row r="163">
      <c r="A163" s="3"/>
      <c r="B163" s="3"/>
      <c r="C163" s="23" t="str">
        <f>IFERROR(VLOOKUP(F150,percentlist2!A:H,8,false),"")</f>
        <v/>
      </c>
      <c r="D163" s="3"/>
      <c r="E163" s="3"/>
      <c r="F163" s="3"/>
      <c r="G163" s="23"/>
      <c r="H163" s="23"/>
      <c r="I163" s="3"/>
      <c r="J163" s="3"/>
      <c r="O163" s="24"/>
      <c r="R163" s="20"/>
    </row>
    <row r="164">
      <c r="A164" s="3"/>
      <c r="B164" s="3"/>
      <c r="C164" s="23" t="str">
        <f>IFERROR(VLOOKUP(F151,percentlist2!A:H,8,false),"")</f>
        <v/>
      </c>
      <c r="D164" s="3"/>
      <c r="E164" s="3"/>
      <c r="F164" s="3"/>
      <c r="G164" s="23"/>
      <c r="H164" s="23"/>
      <c r="I164" s="3"/>
      <c r="J164" s="3"/>
      <c r="O164" s="24"/>
      <c r="R164" s="30"/>
    </row>
    <row r="165">
      <c r="A165" s="3"/>
      <c r="B165" s="3"/>
      <c r="C165" s="23" t="str">
        <f>IFERROR(VLOOKUP(F152,percentlist2!A:H,8,false),"")</f>
        <v/>
      </c>
      <c r="D165" s="3"/>
      <c r="E165" s="3"/>
      <c r="F165" s="3"/>
      <c r="G165" s="23"/>
      <c r="H165" s="23"/>
      <c r="I165" s="3"/>
      <c r="J165" s="3"/>
      <c r="O165" s="24"/>
      <c r="R165" s="20"/>
    </row>
    <row r="166">
      <c r="A166" s="3"/>
      <c r="B166" s="3"/>
      <c r="C166" s="23" t="str">
        <f>IFERROR(VLOOKUP(F153,percentlist2!A:H,8,false),"")</f>
        <v/>
      </c>
      <c r="D166" s="3"/>
      <c r="E166" s="3"/>
      <c r="F166" s="3"/>
      <c r="G166" s="23"/>
      <c r="H166" s="23"/>
      <c r="I166" s="3"/>
      <c r="J166" s="3"/>
      <c r="O166" s="24"/>
      <c r="R166" s="20"/>
    </row>
    <row r="167">
      <c r="A167" s="3"/>
      <c r="B167" s="3"/>
      <c r="C167" s="23" t="str">
        <f>IFERROR(VLOOKUP(B167,percentlist2!A:H,8,false),"")</f>
        <v/>
      </c>
      <c r="D167" s="3"/>
      <c r="E167" s="3"/>
      <c r="F167" s="3"/>
      <c r="G167" s="23"/>
      <c r="H167" s="23"/>
      <c r="I167" s="3"/>
      <c r="J167" s="3"/>
      <c r="O167" s="24"/>
      <c r="R167" s="20"/>
    </row>
    <row r="168">
      <c r="A168" s="3"/>
      <c r="B168" s="3"/>
      <c r="C168" s="23" t="str">
        <f>IFERROR(VLOOKUP(B168,percentlist2!A:H,8,false),"")</f>
        <v/>
      </c>
      <c r="D168" s="3"/>
      <c r="E168" s="3"/>
      <c r="F168" s="3"/>
      <c r="G168" s="23"/>
      <c r="H168" s="23"/>
      <c r="I168" s="3"/>
      <c r="J168" s="3"/>
      <c r="O168" s="24"/>
      <c r="R168" s="15"/>
    </row>
    <row r="169">
      <c r="A169" s="3"/>
      <c r="B169" s="3"/>
      <c r="C169" s="23" t="str">
        <f>IFERROR(VLOOKUP(B169,percentlist2!A:H,8,false),"")</f>
        <v/>
      </c>
      <c r="D169" s="3"/>
      <c r="E169" s="3"/>
      <c r="F169" s="3"/>
      <c r="G169" s="23"/>
      <c r="H169" s="23"/>
      <c r="I169" s="3"/>
      <c r="J169" s="3"/>
      <c r="O169" s="22"/>
      <c r="R169" s="3"/>
    </row>
    <row r="170">
      <c r="A170" s="3"/>
      <c r="B170" s="3"/>
      <c r="C170" s="23" t="str">
        <f>IFERROR(VLOOKUP(B170,percentlist2!A:H,8,false),"")</f>
        <v/>
      </c>
      <c r="D170" s="3"/>
      <c r="E170" s="3"/>
      <c r="F170" s="3"/>
      <c r="G170" s="3"/>
      <c r="H170" s="3"/>
      <c r="I170" s="3"/>
      <c r="J170" s="3"/>
      <c r="O170" s="22"/>
      <c r="R170" s="13"/>
    </row>
    <row r="171">
      <c r="A171" s="3"/>
      <c r="B171" s="3"/>
      <c r="C171" s="23" t="str">
        <f>IFERROR(VLOOKUP(B171,percentlist2!A:H,8,false),"")</f>
        <v/>
      </c>
      <c r="D171" s="3"/>
      <c r="E171" s="3"/>
      <c r="F171" s="3"/>
      <c r="G171" s="3"/>
      <c r="H171" s="3"/>
      <c r="I171" s="3"/>
      <c r="J171" s="3"/>
      <c r="O171" s="22"/>
      <c r="R171" s="15"/>
    </row>
    <row r="172">
      <c r="A172" s="3"/>
      <c r="B172" s="3"/>
      <c r="C172" s="23" t="str">
        <f>IFERROR(VLOOKUP(B172,percentlist2!A:H,8,false),"")</f>
        <v/>
      </c>
      <c r="D172" s="3"/>
      <c r="E172" s="3"/>
      <c r="F172" s="3"/>
      <c r="G172" s="3"/>
      <c r="H172" s="3"/>
      <c r="I172" s="3"/>
      <c r="J172" s="3"/>
      <c r="O172" s="22"/>
      <c r="R172" s="3"/>
    </row>
    <row r="173">
      <c r="A173" s="3"/>
      <c r="B173" s="3"/>
      <c r="C173" s="23" t="str">
        <f>IFERROR(VLOOKUP(B173,percentlist2!A:H,8,false),"")</f>
        <v/>
      </c>
      <c r="D173" s="3"/>
      <c r="E173" s="3"/>
      <c r="F173" s="3"/>
      <c r="G173" s="3"/>
      <c r="H173" s="3"/>
      <c r="I173" s="3"/>
      <c r="J173" s="3"/>
      <c r="O173" s="22"/>
    </row>
    <row r="174">
      <c r="A174" s="3"/>
      <c r="B174" s="3"/>
      <c r="C174" s="23" t="str">
        <f>IFERROR(VLOOKUP(B174,percentlist2!A:H,8,false),"")</f>
        <v/>
      </c>
      <c r="D174" s="3"/>
      <c r="E174" s="3"/>
      <c r="F174" s="3"/>
      <c r="G174" s="3"/>
      <c r="H174" s="3"/>
      <c r="I174" s="3"/>
      <c r="J174" s="3"/>
      <c r="O174" s="22"/>
    </row>
    <row r="175">
      <c r="A175" s="3"/>
      <c r="B175" s="3"/>
      <c r="C175" s="23" t="str">
        <f>IFERROR(VLOOKUP(B175,percentlist2!A:H,8,false),"")</f>
        <v/>
      </c>
      <c r="D175" s="3"/>
      <c r="E175" s="3"/>
      <c r="F175" s="3"/>
      <c r="G175" s="3"/>
      <c r="H175" s="3"/>
      <c r="I175" s="3"/>
      <c r="J175" s="3"/>
      <c r="O175" s="22"/>
    </row>
    <row r="176">
      <c r="A176" s="3"/>
      <c r="B176" s="3"/>
      <c r="C176" s="23" t="str">
        <f>IFERROR(VLOOKUP(B176,percentlist2!A:H,8,false),"")</f>
        <v/>
      </c>
      <c r="D176" s="3"/>
      <c r="E176" s="3"/>
      <c r="F176" s="3"/>
      <c r="G176" s="3"/>
      <c r="H176" s="3"/>
      <c r="I176" s="3"/>
      <c r="J176" s="3"/>
      <c r="O176" s="22"/>
    </row>
    <row r="177">
      <c r="A177" s="3"/>
      <c r="B177" s="3"/>
      <c r="C177" s="23" t="str">
        <f>IFERROR(VLOOKUP(B177,percentlist2!A:H,8,false),"")</f>
        <v/>
      </c>
      <c r="D177" s="3"/>
      <c r="E177" s="3"/>
      <c r="F177" s="3"/>
      <c r="G177" s="3"/>
      <c r="H177" s="3"/>
      <c r="I177" s="3"/>
      <c r="J177" s="3"/>
      <c r="O177" s="22"/>
    </row>
    <row r="178">
      <c r="A178" s="3"/>
      <c r="B178" s="3"/>
      <c r="C178" s="23" t="str">
        <f>IFERROR(VLOOKUP(B178,percentlist2!A:H,8,false),"")</f>
        <v/>
      </c>
      <c r="D178" s="3"/>
      <c r="E178" s="3"/>
      <c r="F178" s="3"/>
      <c r="G178" s="3"/>
      <c r="H178" s="3"/>
      <c r="I178" s="3"/>
      <c r="J178" s="3"/>
      <c r="O178" s="22"/>
    </row>
    <row r="179">
      <c r="A179" s="3"/>
      <c r="B179" s="3"/>
      <c r="C179" s="3"/>
      <c r="D179" s="3"/>
      <c r="E179" s="3"/>
      <c r="F179" s="3"/>
      <c r="G179" s="3"/>
      <c r="H179" s="3"/>
      <c r="I179" s="3"/>
      <c r="J179" s="3"/>
      <c r="O179" s="22"/>
    </row>
    <row r="180">
      <c r="A180" s="3"/>
      <c r="B180" s="3"/>
      <c r="C180" s="3"/>
      <c r="D180" s="3"/>
      <c r="E180" s="3"/>
      <c r="F180" s="3"/>
      <c r="G180" s="3"/>
      <c r="H180" s="3"/>
      <c r="I180" s="3"/>
      <c r="J180" s="3"/>
      <c r="O180" s="22"/>
    </row>
    <row r="181">
      <c r="A181" s="3"/>
      <c r="B181" s="3"/>
      <c r="C181" s="3"/>
      <c r="D181" s="3"/>
      <c r="E181" s="3"/>
      <c r="F181" s="3"/>
      <c r="G181" s="3"/>
      <c r="H181" s="3"/>
      <c r="I181" s="3"/>
      <c r="J181" s="3"/>
      <c r="O181" s="22"/>
    </row>
    <row r="182">
      <c r="A182" s="3"/>
      <c r="B182" s="3"/>
      <c r="C182" s="3"/>
      <c r="D182" s="3"/>
      <c r="E182" s="3"/>
      <c r="F182" s="3"/>
      <c r="G182" s="3"/>
      <c r="H182" s="3"/>
      <c r="I182" s="3"/>
      <c r="J182" s="3"/>
      <c r="O182" s="22"/>
    </row>
    <row r="183">
      <c r="A183" s="3"/>
      <c r="B183" s="3"/>
      <c r="C183" s="3"/>
      <c r="D183" s="3"/>
      <c r="E183" s="3"/>
      <c r="F183" s="3"/>
      <c r="G183" s="3"/>
      <c r="H183" s="3"/>
      <c r="I183" s="3"/>
      <c r="J183" s="3"/>
      <c r="O183" s="22"/>
    </row>
    <row r="184">
      <c r="A184" s="3"/>
      <c r="B184" s="3"/>
      <c r="C184" s="3"/>
      <c r="D184" s="3"/>
      <c r="E184" s="3"/>
      <c r="F184" s="3"/>
      <c r="G184" s="3"/>
      <c r="H184" s="3"/>
      <c r="I184" s="3"/>
      <c r="J184" s="3"/>
      <c r="O184" s="22"/>
    </row>
    <row r="185">
      <c r="A185" s="3"/>
      <c r="B185" s="3"/>
      <c r="C185" s="3"/>
      <c r="D185" s="3"/>
      <c r="E185" s="3"/>
      <c r="F185" s="3"/>
      <c r="G185" s="3"/>
      <c r="H185" s="3"/>
      <c r="I185" s="3"/>
      <c r="J185" s="3"/>
      <c r="O185" s="22"/>
    </row>
    <row r="186">
      <c r="A186" s="3"/>
      <c r="B186" s="3"/>
      <c r="C186" s="3"/>
      <c r="D186" s="3"/>
      <c r="E186" s="3"/>
      <c r="F186" s="3"/>
      <c r="G186" s="3"/>
      <c r="H186" s="3"/>
      <c r="I186" s="3"/>
      <c r="J186" s="3"/>
      <c r="O186" s="22"/>
    </row>
    <row r="187">
      <c r="A187" s="3"/>
      <c r="B187" s="3"/>
      <c r="C187" s="3"/>
      <c r="D187" s="3"/>
      <c r="E187" s="3"/>
      <c r="F187" s="3"/>
      <c r="G187" s="3"/>
      <c r="H187" s="3"/>
      <c r="I187" s="3"/>
      <c r="J187" s="3"/>
      <c r="O187" s="22"/>
    </row>
    <row r="188">
      <c r="A188" s="3"/>
      <c r="B188" s="3"/>
      <c r="C188" s="3"/>
      <c r="D188" s="3"/>
      <c r="E188" s="3"/>
      <c r="F188" s="3"/>
      <c r="G188" s="3"/>
      <c r="H188" s="3"/>
      <c r="I188" s="3"/>
      <c r="J188" s="3"/>
      <c r="O188" s="22"/>
    </row>
    <row r="189">
      <c r="A189" s="3"/>
      <c r="B189" s="3"/>
      <c r="C189" s="3"/>
      <c r="D189" s="3"/>
      <c r="E189" s="3"/>
      <c r="F189" s="3"/>
      <c r="G189" s="3"/>
      <c r="H189" s="3"/>
      <c r="I189" s="3"/>
      <c r="J189" s="3"/>
      <c r="O189" s="22"/>
    </row>
    <row r="190">
      <c r="A190" s="3"/>
      <c r="B190" s="3"/>
      <c r="C190" s="3"/>
      <c r="D190" s="3"/>
      <c r="E190" s="3"/>
      <c r="F190" s="3"/>
      <c r="G190" s="3"/>
      <c r="H190" s="3"/>
      <c r="I190" s="3"/>
      <c r="J190" s="3"/>
    </row>
    <row r="191">
      <c r="A191" s="3"/>
      <c r="B191" s="3"/>
      <c r="C191" s="3"/>
      <c r="D191" s="3"/>
      <c r="E191" s="3"/>
      <c r="F191" s="3"/>
      <c r="G191" s="3"/>
      <c r="H191" s="3"/>
      <c r="I191" s="3"/>
      <c r="J191" s="3"/>
    </row>
    <row r="192">
      <c r="A192" s="3"/>
      <c r="B192" s="3"/>
      <c r="C192" s="3"/>
      <c r="D192" s="3"/>
      <c r="E192" s="3"/>
      <c r="F192" s="3"/>
      <c r="G192" s="3"/>
      <c r="H192" s="3"/>
      <c r="I192" s="3"/>
      <c r="J192" s="3"/>
    </row>
    <row r="193">
      <c r="A193" s="3"/>
      <c r="B193" s="3"/>
      <c r="C193" s="3"/>
      <c r="D193" s="3"/>
      <c r="E193" s="3"/>
      <c r="F193" s="3"/>
      <c r="G193" s="3"/>
      <c r="H193" s="3"/>
      <c r="I193" s="3"/>
      <c r="J193" s="3"/>
    </row>
    <row r="194">
      <c r="A194" s="3"/>
      <c r="B194" s="3"/>
      <c r="C194" s="3"/>
      <c r="D194" s="3"/>
      <c r="E194" s="3"/>
      <c r="F194" s="3"/>
      <c r="G194" s="3"/>
      <c r="H194" s="3"/>
      <c r="I194" s="3"/>
      <c r="J194" s="3"/>
    </row>
    <row r="195">
      <c r="A195" s="3"/>
      <c r="B195" s="3"/>
      <c r="C195" s="3"/>
      <c r="D195" s="3"/>
      <c r="E195" s="3"/>
      <c r="F195" s="3"/>
      <c r="G195" s="3"/>
      <c r="H195" s="3"/>
      <c r="I195" s="3"/>
      <c r="J195" s="3"/>
    </row>
    <row r="196">
      <c r="A196" s="3"/>
      <c r="B196" s="3"/>
      <c r="C196" s="3"/>
      <c r="D196" s="3"/>
      <c r="E196" s="3"/>
      <c r="F196" s="3"/>
      <c r="G196" s="3"/>
      <c r="H196" s="3"/>
      <c r="I196" s="3"/>
      <c r="J196" s="3"/>
    </row>
    <row r="197">
      <c r="A197" s="3"/>
      <c r="B197" s="3"/>
      <c r="C197" s="3"/>
      <c r="D197" s="3"/>
      <c r="E197" s="3"/>
      <c r="F197" s="3"/>
      <c r="G197" s="3"/>
      <c r="H197" s="3"/>
      <c r="I197" s="3"/>
      <c r="J197" s="3"/>
    </row>
    <row r="198">
      <c r="A198" s="3"/>
      <c r="B198" s="3"/>
      <c r="C198" s="3"/>
      <c r="D198" s="3"/>
      <c r="E198" s="3"/>
      <c r="F198" s="3"/>
      <c r="G198" s="3"/>
      <c r="H198" s="3"/>
      <c r="I198" s="3"/>
      <c r="J198" s="3"/>
    </row>
    <row r="199">
      <c r="A199" s="3"/>
      <c r="B199" s="3"/>
      <c r="C199" s="3"/>
      <c r="D199" s="3"/>
      <c r="E199" s="3"/>
      <c r="F199" s="3"/>
      <c r="G199" s="3"/>
      <c r="H199" s="3"/>
      <c r="I199" s="3"/>
      <c r="J199" s="3"/>
    </row>
    <row r="200">
      <c r="A200" s="3"/>
      <c r="B200" s="3"/>
      <c r="C200" s="3"/>
      <c r="D200" s="3"/>
      <c r="E200" s="3"/>
      <c r="F200" s="3"/>
      <c r="G200" s="3"/>
      <c r="H200" s="3"/>
      <c r="I200" s="3"/>
      <c r="J200" s="3"/>
    </row>
    <row r="201">
      <c r="A201" s="3"/>
      <c r="B201" s="3"/>
      <c r="C201" s="3"/>
      <c r="D201" s="3"/>
      <c r="E201" s="3"/>
      <c r="F201" s="3"/>
      <c r="G201" s="3"/>
      <c r="H201" s="3"/>
      <c r="I201" s="3"/>
      <c r="J201" s="3"/>
    </row>
    <row r="202">
      <c r="A202" s="3"/>
      <c r="B202" s="3"/>
      <c r="C202" s="3"/>
      <c r="D202" s="3"/>
      <c r="E202" s="3"/>
      <c r="F202" s="3"/>
      <c r="G202" s="3"/>
      <c r="H202" s="3"/>
      <c r="I202" s="3"/>
      <c r="J202" s="3"/>
    </row>
    <row r="203">
      <c r="A203" s="3"/>
      <c r="B203" s="3"/>
      <c r="C203" s="3"/>
      <c r="D203" s="3"/>
      <c r="E203" s="3"/>
      <c r="F203" s="3"/>
      <c r="G203" s="3"/>
      <c r="H203" s="3"/>
      <c r="I203" s="3"/>
      <c r="J203" s="3"/>
    </row>
    <row r="204">
      <c r="A204" s="3"/>
      <c r="B204" s="3"/>
      <c r="C204" s="3"/>
      <c r="D204" s="3"/>
      <c r="E204" s="3"/>
      <c r="F204" s="3"/>
      <c r="G204" s="3"/>
      <c r="H204" s="3"/>
      <c r="I204" s="3"/>
      <c r="J204" s="3"/>
      <c r="L204" s="3"/>
    </row>
    <row r="205">
      <c r="A205" s="3"/>
      <c r="B205" s="3"/>
      <c r="C205" s="3"/>
      <c r="D205" s="3"/>
      <c r="E205" s="3"/>
      <c r="F205" s="3"/>
      <c r="G205" s="3"/>
      <c r="H205" s="3"/>
      <c r="I205" s="3"/>
      <c r="J205" s="3"/>
    </row>
    <row r="206">
      <c r="A206" s="3"/>
      <c r="B206" s="3"/>
      <c r="C206" s="3"/>
      <c r="D206" s="3"/>
      <c r="E206" s="3"/>
      <c r="F206" s="3"/>
      <c r="G206" s="3"/>
      <c r="H206" s="3"/>
      <c r="I206" s="3"/>
      <c r="J206" s="3"/>
    </row>
    <row r="207">
      <c r="A207" s="3"/>
      <c r="B207" s="3"/>
      <c r="C207" s="3"/>
      <c r="D207" s="3"/>
      <c r="E207" s="3"/>
      <c r="F207" s="3"/>
      <c r="G207" s="3"/>
      <c r="H207" s="3"/>
      <c r="I207" s="3"/>
      <c r="J207" s="3"/>
    </row>
    <row r="208">
      <c r="A208" s="3"/>
      <c r="B208" s="3"/>
      <c r="C208" s="3"/>
      <c r="D208" s="3"/>
      <c r="E208" s="3"/>
      <c r="F208" s="3"/>
      <c r="G208" s="3"/>
      <c r="H208" s="3"/>
      <c r="I208" s="3"/>
      <c r="J208" s="3"/>
    </row>
    <row r="209">
      <c r="A209" s="3"/>
      <c r="B209" s="3"/>
      <c r="C209" s="3"/>
      <c r="D209" s="3"/>
      <c r="E209" s="3"/>
      <c r="F209" s="3"/>
      <c r="G209" s="3"/>
      <c r="H209" s="3"/>
      <c r="I209" s="3"/>
      <c r="J209" s="3"/>
    </row>
    <row r="210">
      <c r="A210" s="3"/>
      <c r="B210" s="3"/>
      <c r="C210" s="3"/>
      <c r="D210" s="3"/>
      <c r="E210" s="3"/>
      <c r="F210" s="3"/>
      <c r="G210" s="3"/>
      <c r="H210" s="3"/>
      <c r="I210" s="3"/>
      <c r="J210" s="3"/>
    </row>
    <row r="211">
      <c r="A211" s="3"/>
      <c r="B211" s="3"/>
      <c r="C211" s="3"/>
      <c r="D211" s="3"/>
      <c r="E211" s="3"/>
      <c r="F211" s="3"/>
      <c r="G211" s="3"/>
      <c r="H211" s="3"/>
      <c r="I211" s="3"/>
      <c r="J211" s="3"/>
    </row>
    <row r="212">
      <c r="A212" s="3"/>
      <c r="B212" s="3"/>
      <c r="C212" s="3"/>
      <c r="D212" s="3"/>
      <c r="E212" s="3"/>
      <c r="F212" s="3"/>
      <c r="G212" s="3"/>
      <c r="H212" s="3"/>
      <c r="I212" s="3"/>
      <c r="J212" s="3"/>
    </row>
    <row r="213">
      <c r="A213" s="3"/>
      <c r="B213" s="3"/>
      <c r="C213" s="3"/>
      <c r="D213" s="3"/>
      <c r="E213" s="3"/>
      <c r="F213" s="3"/>
      <c r="G213" s="3"/>
      <c r="H213" s="3"/>
      <c r="I213" s="3"/>
      <c r="J213" s="3"/>
    </row>
    <row r="214">
      <c r="A214" s="3"/>
      <c r="B214" s="3"/>
      <c r="C214" s="3"/>
      <c r="D214" s="3"/>
      <c r="E214" s="3"/>
      <c r="F214" s="3"/>
      <c r="G214" s="3"/>
      <c r="H214" s="3"/>
      <c r="I214" s="3"/>
      <c r="J214" s="3"/>
    </row>
    <row r="215">
      <c r="A215" s="3"/>
      <c r="B215" s="3"/>
      <c r="C215" s="3"/>
      <c r="D215" s="3"/>
      <c r="E215" s="3"/>
      <c r="F215" s="3"/>
      <c r="G215" s="3"/>
      <c r="H215" s="3"/>
      <c r="I215" s="3"/>
      <c r="J215" s="3"/>
    </row>
    <row r="216">
      <c r="A216" s="3"/>
      <c r="B216" s="3"/>
      <c r="C216" s="3"/>
      <c r="D216" s="3"/>
      <c r="E216" s="3"/>
      <c r="F216" s="3"/>
      <c r="G216" s="3"/>
      <c r="H216" s="3"/>
      <c r="I216" s="3"/>
      <c r="J216" s="3"/>
    </row>
    <row r="217">
      <c r="A217" s="3"/>
      <c r="B217" s="3"/>
      <c r="C217" s="3"/>
      <c r="D217" s="3"/>
      <c r="E217" s="3"/>
      <c r="F217" s="3"/>
      <c r="G217" s="3"/>
      <c r="H217" s="3"/>
      <c r="I217" s="3"/>
      <c r="J217" s="3"/>
    </row>
    <row r="218">
      <c r="A218" s="3"/>
      <c r="B218" s="3"/>
      <c r="C218" s="3"/>
      <c r="D218" s="3"/>
      <c r="E218" s="3"/>
      <c r="F218" s="3"/>
      <c r="G218" s="3"/>
      <c r="H218" s="3"/>
      <c r="I218" s="3"/>
      <c r="J218" s="3"/>
    </row>
    <row r="219">
      <c r="A219" s="3"/>
      <c r="B219" s="3"/>
      <c r="C219" s="3"/>
      <c r="D219" s="3"/>
      <c r="E219" s="3"/>
      <c r="F219" s="3"/>
      <c r="G219" s="3"/>
      <c r="H219" s="3"/>
      <c r="I219" s="3"/>
      <c r="J219" s="3"/>
    </row>
    <row r="220">
      <c r="A220" s="3"/>
      <c r="B220" s="3"/>
      <c r="C220" s="3"/>
      <c r="D220" s="3"/>
      <c r="E220" s="3"/>
      <c r="F220" s="3"/>
      <c r="G220" s="3"/>
      <c r="H220" s="3"/>
      <c r="I220" s="3"/>
      <c r="J220" s="3"/>
    </row>
    <row r="221">
      <c r="A221" s="3"/>
      <c r="B221" s="3"/>
      <c r="C221" s="3"/>
      <c r="D221" s="3"/>
      <c r="E221" s="3"/>
      <c r="F221" s="3"/>
      <c r="G221" s="3"/>
      <c r="H221" s="3"/>
      <c r="I221" s="3"/>
      <c r="J221" s="3"/>
    </row>
    <row r="222">
      <c r="A222" s="3"/>
      <c r="B222" s="3"/>
      <c r="C222" s="3"/>
      <c r="D222" s="3"/>
      <c r="E222" s="3"/>
      <c r="F222" s="3"/>
      <c r="G222" s="3"/>
      <c r="H222" s="3"/>
      <c r="I222" s="3"/>
      <c r="J222" s="3"/>
    </row>
    <row r="223">
      <c r="A223" s="3"/>
      <c r="B223" s="3"/>
      <c r="C223" s="3"/>
      <c r="D223" s="3"/>
      <c r="E223" s="3"/>
      <c r="F223" s="3"/>
      <c r="G223" s="3"/>
      <c r="H223" s="3"/>
      <c r="I223" s="3"/>
      <c r="J223" s="3"/>
    </row>
    <row r="224">
      <c r="A224" s="3"/>
      <c r="B224" s="3"/>
      <c r="C224" s="3"/>
      <c r="D224" s="3"/>
      <c r="E224" s="3"/>
      <c r="F224" s="3"/>
      <c r="G224" s="3"/>
      <c r="H224" s="3"/>
      <c r="I224" s="3"/>
      <c r="J224" s="3"/>
    </row>
    <row r="225">
      <c r="A225" s="3"/>
      <c r="B225" s="3"/>
      <c r="C225" s="3"/>
      <c r="D225" s="3"/>
      <c r="E225" s="3"/>
      <c r="F225" s="3"/>
      <c r="G225" s="3"/>
      <c r="H225" s="3"/>
      <c r="I225" s="3"/>
      <c r="J225" s="3"/>
    </row>
    <row r="226">
      <c r="A226" s="3"/>
      <c r="B226" s="3"/>
      <c r="C226" s="3"/>
      <c r="D226" s="3"/>
      <c r="E226" s="3"/>
      <c r="F226" s="3"/>
      <c r="G226" s="3"/>
      <c r="H226" s="3"/>
      <c r="I226" s="3"/>
      <c r="J226" s="3"/>
    </row>
    <row r="227">
      <c r="A227" s="3"/>
      <c r="B227" s="3"/>
      <c r="C227" s="3"/>
      <c r="D227" s="3"/>
      <c r="E227" s="3"/>
      <c r="F227" s="3"/>
      <c r="G227" s="3"/>
      <c r="H227" s="3"/>
      <c r="I227" s="3"/>
      <c r="J227" s="3"/>
    </row>
    <row r="228">
      <c r="A228" s="3"/>
      <c r="B228" s="3"/>
      <c r="C228" s="3"/>
      <c r="D228" s="3"/>
      <c r="E228" s="3"/>
      <c r="F228" s="3"/>
      <c r="G228" s="3"/>
      <c r="H228" s="3"/>
      <c r="I228" s="3"/>
      <c r="J228" s="3"/>
    </row>
    <row r="229">
      <c r="A229" s="3"/>
      <c r="B229" s="3"/>
      <c r="C229" s="3"/>
      <c r="D229" s="3"/>
      <c r="E229" s="3"/>
      <c r="F229" s="3"/>
      <c r="G229" s="3"/>
      <c r="H229" s="3"/>
      <c r="I229" s="3"/>
      <c r="J229" s="3"/>
    </row>
    <row r="230">
      <c r="A230" s="3"/>
      <c r="B230" s="3"/>
      <c r="C230" s="3"/>
      <c r="D230" s="3"/>
      <c r="E230" s="3"/>
      <c r="F230" s="3"/>
      <c r="G230" s="3"/>
      <c r="H230" s="3"/>
      <c r="I230" s="3"/>
      <c r="J230" s="3"/>
    </row>
    <row r="231">
      <c r="A231" s="3"/>
      <c r="B231" s="3"/>
      <c r="C231" s="3"/>
      <c r="D231" s="3"/>
      <c r="E231" s="3"/>
      <c r="F231" s="3"/>
      <c r="G231" s="3"/>
      <c r="H231" s="3"/>
      <c r="I231" s="3"/>
      <c r="J231" s="3"/>
    </row>
    <row r="232">
      <c r="A232" s="3"/>
      <c r="B232" s="3"/>
      <c r="C232" s="3"/>
      <c r="D232" s="3"/>
      <c r="E232" s="3"/>
      <c r="F232" s="3"/>
      <c r="G232" s="3"/>
      <c r="H232" s="3"/>
      <c r="I232" s="3"/>
      <c r="J232" s="3"/>
    </row>
    <row r="233">
      <c r="A233" s="3"/>
      <c r="B233" s="3"/>
      <c r="C233" s="3"/>
      <c r="D233" s="3"/>
      <c r="E233" s="3"/>
      <c r="F233" s="3"/>
      <c r="G233" s="3"/>
      <c r="H233" s="3"/>
      <c r="I233" s="3"/>
      <c r="J233" s="3"/>
    </row>
    <row r="234">
      <c r="A234" s="3"/>
      <c r="B234" s="3"/>
      <c r="C234" s="3"/>
      <c r="D234" s="3"/>
      <c r="E234" s="3"/>
      <c r="F234" s="3"/>
      <c r="G234" s="3"/>
      <c r="H234" s="3"/>
      <c r="I234" s="3"/>
      <c r="J234" s="3"/>
    </row>
    <row r="235">
      <c r="A235" s="3"/>
      <c r="B235" s="3"/>
      <c r="C235" s="3"/>
      <c r="D235" s="3"/>
      <c r="E235" s="3"/>
      <c r="F235" s="3"/>
      <c r="G235" s="3"/>
      <c r="H235" s="3"/>
      <c r="I235" s="3"/>
      <c r="J235" s="3"/>
    </row>
    <row r="236">
      <c r="A236" s="3"/>
      <c r="B236" s="3"/>
      <c r="C236" s="3"/>
      <c r="D236" s="3"/>
      <c r="E236" s="3"/>
      <c r="F236" s="3"/>
      <c r="G236" s="3"/>
      <c r="H236" s="3"/>
      <c r="I236" s="3"/>
      <c r="J236" s="3"/>
    </row>
    <row r="237">
      <c r="A237" s="3"/>
      <c r="B237" s="3"/>
      <c r="C237" s="3"/>
      <c r="D237" s="3"/>
      <c r="E237" s="3"/>
      <c r="F237" s="3"/>
      <c r="G237" s="3"/>
      <c r="H237" s="3"/>
      <c r="I237" s="3"/>
      <c r="J237" s="3"/>
    </row>
    <row r="238">
      <c r="A238" s="3"/>
      <c r="B238" s="3"/>
      <c r="C238" s="3"/>
      <c r="D238" s="3"/>
      <c r="E238" s="3"/>
      <c r="F238" s="3"/>
      <c r="G238" s="3"/>
      <c r="H238" s="3"/>
      <c r="I238" s="3"/>
      <c r="J238" s="3"/>
    </row>
    <row r="239">
      <c r="A239" s="3"/>
      <c r="B239" s="3"/>
      <c r="C239" s="3"/>
      <c r="D239" s="3"/>
      <c r="E239" s="3"/>
      <c r="F239" s="3"/>
      <c r="G239" s="3"/>
      <c r="H239" s="3"/>
      <c r="I239" s="3"/>
      <c r="J239" s="3"/>
    </row>
    <row r="240">
      <c r="A240" s="3"/>
      <c r="B240" s="3"/>
      <c r="C240" s="3"/>
      <c r="D240" s="3"/>
      <c r="E240" s="3"/>
      <c r="F240" s="3"/>
      <c r="G240" s="3"/>
      <c r="H240" s="3"/>
      <c r="I240" s="3"/>
      <c r="J240" s="3"/>
    </row>
    <row r="241">
      <c r="A241" s="3"/>
      <c r="B241" s="3"/>
      <c r="C241" s="3"/>
      <c r="D241" s="3"/>
      <c r="E241" s="3"/>
      <c r="F241" s="3"/>
      <c r="G241" s="3"/>
      <c r="H241" s="3"/>
      <c r="I241" s="3"/>
      <c r="J241" s="3"/>
    </row>
    <row r="242">
      <c r="A242" s="3"/>
      <c r="B242" s="3"/>
      <c r="C242" s="3"/>
      <c r="D242" s="3"/>
      <c r="E242" s="3"/>
      <c r="F242" s="3"/>
      <c r="G242" s="3"/>
      <c r="H242" s="3"/>
      <c r="I242" s="3"/>
      <c r="J242" s="3"/>
    </row>
    <row r="243">
      <c r="A243" s="3"/>
      <c r="B243" s="3"/>
      <c r="C243" s="3"/>
      <c r="D243" s="3"/>
      <c r="E243" s="3"/>
      <c r="F243" s="3"/>
      <c r="G243" s="3"/>
      <c r="H243" s="3"/>
      <c r="I243" s="3"/>
      <c r="J243" s="3"/>
    </row>
    <row r="244">
      <c r="A244" s="3"/>
      <c r="B244" s="3"/>
      <c r="C244" s="3"/>
      <c r="D244" s="3"/>
      <c r="E244" s="3"/>
      <c r="F244" s="3"/>
      <c r="G244" s="3"/>
      <c r="H244" s="3"/>
      <c r="I244" s="3"/>
      <c r="J244" s="3"/>
    </row>
    <row r="245">
      <c r="A245" s="3"/>
      <c r="B245" s="3"/>
      <c r="C245" s="3"/>
      <c r="D245" s="3"/>
      <c r="E245" s="3"/>
      <c r="F245" s="3"/>
      <c r="G245" s="3"/>
      <c r="H245" s="3"/>
      <c r="I245" s="3"/>
      <c r="J245" s="3"/>
    </row>
    <row r="246">
      <c r="A246" s="3"/>
      <c r="B246" s="3"/>
      <c r="C246" s="3"/>
      <c r="D246" s="3"/>
      <c r="E246" s="3"/>
      <c r="F246" s="3"/>
      <c r="G246" s="3"/>
      <c r="H246" s="3"/>
      <c r="I246" s="3"/>
      <c r="J246" s="3"/>
    </row>
    <row r="247">
      <c r="A247" s="3"/>
      <c r="B247" s="3"/>
      <c r="C247" s="3"/>
      <c r="D247" s="3"/>
      <c r="E247" s="3"/>
      <c r="F247" s="3"/>
      <c r="G247" s="3"/>
      <c r="H247" s="3"/>
      <c r="I247" s="3"/>
      <c r="J247" s="3"/>
    </row>
    <row r="248">
      <c r="A248" s="3"/>
      <c r="B248" s="3"/>
      <c r="C248" s="3"/>
      <c r="D248" s="3"/>
      <c r="E248" s="3"/>
      <c r="F248" s="3"/>
      <c r="G248" s="3"/>
      <c r="H248" s="3"/>
      <c r="I248" s="3"/>
      <c r="J248" s="3"/>
    </row>
    <row r="249">
      <c r="A249" s="3"/>
      <c r="B249" s="3"/>
      <c r="C249" s="3"/>
      <c r="D249" s="3"/>
      <c r="E249" s="3"/>
      <c r="F249" s="3"/>
      <c r="G249" s="3"/>
      <c r="H249" s="3"/>
      <c r="I249" s="3"/>
      <c r="J249" s="3"/>
    </row>
    <row r="250">
      <c r="A250" s="3"/>
      <c r="B250" s="3"/>
      <c r="C250" s="3"/>
      <c r="D250" s="3"/>
      <c r="E250" s="3"/>
      <c r="F250" s="3"/>
      <c r="G250" s="3"/>
      <c r="H250" s="3"/>
      <c r="I250" s="3"/>
      <c r="J250" s="3"/>
    </row>
    <row r="251">
      <c r="A251" s="3"/>
      <c r="B251" s="3"/>
      <c r="C251" s="3"/>
      <c r="D251" s="3"/>
      <c r="E251" s="3"/>
      <c r="F251" s="3"/>
      <c r="G251" s="3"/>
      <c r="H251" s="3"/>
      <c r="I251" s="3"/>
      <c r="J251" s="3"/>
    </row>
    <row r="252">
      <c r="A252" s="3"/>
      <c r="B252" s="3"/>
      <c r="C252" s="3"/>
      <c r="D252" s="3"/>
      <c r="E252" s="3"/>
      <c r="F252" s="3"/>
      <c r="G252" s="3"/>
      <c r="H252" s="3"/>
      <c r="I252" s="3"/>
      <c r="J252" s="3"/>
    </row>
    <row r="253">
      <c r="A253" s="3"/>
      <c r="B253" s="3"/>
      <c r="C253" s="3"/>
      <c r="D253" s="3"/>
      <c r="E253" s="3"/>
      <c r="F253" s="3"/>
      <c r="G253" s="3"/>
      <c r="H253" s="3"/>
      <c r="I253" s="3"/>
      <c r="J253" s="3"/>
    </row>
    <row r="254">
      <c r="A254" s="3"/>
      <c r="B254" s="3"/>
      <c r="C254" s="3"/>
      <c r="D254" s="3"/>
      <c r="E254" s="3"/>
      <c r="F254" s="3"/>
      <c r="G254" s="3"/>
      <c r="H254" s="3"/>
      <c r="I254" s="3"/>
      <c r="J254" s="3"/>
    </row>
    <row r="255">
      <c r="A255" s="3"/>
      <c r="B255" s="3"/>
      <c r="C255" s="3"/>
      <c r="D255" s="3"/>
      <c r="E255" s="3"/>
      <c r="F255" s="3"/>
      <c r="G255" s="3"/>
      <c r="H255" s="3"/>
      <c r="I255" s="3"/>
      <c r="J255" s="3"/>
    </row>
    <row r="256">
      <c r="A256" s="3"/>
      <c r="B256" s="3"/>
      <c r="C256" s="3"/>
      <c r="D256" s="3"/>
      <c r="E256" s="3"/>
      <c r="F256" s="3"/>
      <c r="G256" s="3"/>
      <c r="H256" s="3"/>
      <c r="I256" s="3"/>
      <c r="J256" s="3"/>
    </row>
    <row r="257">
      <c r="A257" s="3"/>
      <c r="B257" s="3"/>
      <c r="C257" s="3"/>
      <c r="D257" s="3"/>
      <c r="E257" s="3"/>
      <c r="F257" s="3"/>
      <c r="G257" s="3"/>
      <c r="H257" s="3"/>
      <c r="I257" s="3"/>
      <c r="J257" s="3"/>
    </row>
    <row r="258">
      <c r="A258" s="3"/>
      <c r="B258" s="3"/>
      <c r="C258" s="3"/>
      <c r="D258" s="3"/>
      <c r="E258" s="3"/>
      <c r="F258" s="3"/>
      <c r="G258" s="3"/>
      <c r="H258" s="3"/>
      <c r="I258" s="3"/>
      <c r="J258" s="3"/>
    </row>
    <row r="259">
      <c r="A259" s="3"/>
      <c r="B259" s="3"/>
      <c r="C259" s="3"/>
      <c r="D259" s="3"/>
      <c r="E259" s="3"/>
      <c r="F259" s="3"/>
      <c r="G259" s="3"/>
      <c r="H259" s="3"/>
      <c r="I259" s="3"/>
      <c r="J259" s="3"/>
    </row>
    <row r="260">
      <c r="A260" s="3"/>
      <c r="B260" s="3"/>
      <c r="C260" s="3"/>
      <c r="D260" s="3"/>
      <c r="E260" s="3"/>
      <c r="F260" s="3"/>
      <c r="G260" s="3"/>
      <c r="H260" s="3"/>
      <c r="I260" s="3"/>
      <c r="J260" s="3"/>
    </row>
    <row r="261">
      <c r="A261" s="3"/>
      <c r="B261" s="3"/>
      <c r="C261" s="3"/>
      <c r="D261" s="3"/>
      <c r="E261" s="3"/>
      <c r="F261" s="3"/>
      <c r="G261" s="3"/>
      <c r="H261" s="3"/>
      <c r="I261" s="3"/>
      <c r="J261" s="3"/>
    </row>
    <row r="262">
      <c r="A262" s="3"/>
      <c r="B262" s="3"/>
      <c r="C262" s="3"/>
      <c r="D262" s="3"/>
      <c r="E262" s="3"/>
      <c r="F262" s="3"/>
      <c r="G262" s="3"/>
      <c r="H262" s="3"/>
      <c r="I262" s="3"/>
      <c r="J262" s="3"/>
    </row>
    <row r="263">
      <c r="A263" s="3"/>
      <c r="B263" s="3"/>
      <c r="C263" s="3"/>
      <c r="D263" s="3"/>
      <c r="E263" s="3"/>
      <c r="F263" s="3"/>
      <c r="G263" s="3"/>
      <c r="H263" s="3"/>
      <c r="I263" s="3"/>
      <c r="J263" s="3"/>
    </row>
    <row r="264">
      <c r="A264" s="3"/>
      <c r="B264" s="3"/>
      <c r="C264" s="3"/>
      <c r="D264" s="3"/>
      <c r="E264" s="3"/>
      <c r="F264" s="3"/>
      <c r="G264" s="3"/>
      <c r="H264" s="3"/>
      <c r="I264" s="3"/>
      <c r="J264" s="3"/>
    </row>
    <row r="265">
      <c r="A265" s="3"/>
      <c r="B265" s="3"/>
      <c r="C265" s="3"/>
      <c r="D265" s="3"/>
      <c r="E265" s="3"/>
      <c r="F265" s="3"/>
      <c r="G265" s="3"/>
      <c r="H265" s="3"/>
      <c r="I265" s="3"/>
      <c r="J265" s="3"/>
    </row>
    <row r="266">
      <c r="A266" s="3"/>
      <c r="B266" s="3"/>
      <c r="C266" s="3"/>
      <c r="D266" s="3"/>
      <c r="E266" s="3"/>
      <c r="F266" s="3"/>
      <c r="G266" s="3"/>
      <c r="H266" s="3"/>
      <c r="I266" s="3"/>
      <c r="J266" s="3"/>
    </row>
    <row r="267">
      <c r="A267" s="3"/>
      <c r="B267" s="3"/>
      <c r="C267" s="3"/>
      <c r="D267" s="3"/>
      <c r="E267" s="3"/>
      <c r="F267" s="3"/>
      <c r="G267" s="3"/>
      <c r="H267" s="3"/>
      <c r="I267" s="3"/>
      <c r="J267" s="3"/>
    </row>
    <row r="268">
      <c r="A268" s="3"/>
      <c r="B268" s="3"/>
      <c r="C268" s="3"/>
      <c r="D268" s="3"/>
      <c r="E268" s="3"/>
      <c r="F268" s="3"/>
      <c r="G268" s="3"/>
      <c r="H268" s="3"/>
      <c r="I268" s="3"/>
      <c r="J268" s="3"/>
    </row>
    <row r="269">
      <c r="A269" s="3"/>
      <c r="B269" s="3"/>
      <c r="C269" s="3"/>
      <c r="D269" s="3"/>
      <c r="E269" s="3"/>
      <c r="F269" s="3"/>
      <c r="G269" s="3"/>
      <c r="H269" s="3"/>
      <c r="I269" s="3"/>
      <c r="J269" s="3"/>
    </row>
    <row r="270">
      <c r="A270" s="3"/>
      <c r="B270" s="3"/>
      <c r="C270" s="3"/>
      <c r="D270" s="3"/>
      <c r="E270" s="3"/>
      <c r="F270" s="3"/>
      <c r="G270" s="3"/>
      <c r="H270" s="3"/>
      <c r="I270" s="3"/>
      <c r="J270" s="3"/>
    </row>
    <row r="271">
      <c r="A271" s="3"/>
      <c r="B271" s="3"/>
      <c r="C271" s="3"/>
      <c r="D271" s="3"/>
      <c r="E271" s="3"/>
      <c r="F271" s="3"/>
      <c r="G271" s="3"/>
      <c r="H271" s="3"/>
      <c r="I271" s="3"/>
      <c r="J271" s="3"/>
    </row>
    <row r="272">
      <c r="A272" s="3"/>
      <c r="B272" s="3"/>
      <c r="C272" s="3"/>
      <c r="D272" s="3"/>
      <c r="E272" s="3"/>
      <c r="F272" s="3"/>
      <c r="G272" s="3"/>
      <c r="H272" s="3"/>
      <c r="I272" s="3"/>
      <c r="J272" s="3"/>
    </row>
    <row r="273">
      <c r="A273" s="3"/>
      <c r="B273" s="3"/>
      <c r="C273" s="3"/>
      <c r="D273" s="3"/>
      <c r="E273" s="3"/>
      <c r="F273" s="3"/>
      <c r="G273" s="3"/>
      <c r="H273" s="3"/>
      <c r="I273" s="3"/>
      <c r="J273" s="3"/>
    </row>
    <row r="274">
      <c r="A274" s="3"/>
      <c r="B274" s="3"/>
      <c r="C274" s="3"/>
      <c r="D274" s="3"/>
      <c r="E274" s="3"/>
      <c r="F274" s="3"/>
      <c r="G274" s="3"/>
      <c r="H274" s="3"/>
      <c r="I274" s="3"/>
      <c r="J274" s="3"/>
    </row>
    <row r="275">
      <c r="A275" s="3"/>
      <c r="B275" s="3"/>
      <c r="C275" s="3"/>
      <c r="D275" s="3"/>
      <c r="E275" s="3"/>
      <c r="F275" s="3"/>
      <c r="G275" s="3"/>
      <c r="H275" s="3"/>
      <c r="I275" s="3"/>
      <c r="J275" s="3"/>
    </row>
    <row r="276">
      <c r="A276" s="3"/>
      <c r="B276" s="3"/>
      <c r="C276" s="3"/>
      <c r="D276" s="3"/>
      <c r="E276" s="3"/>
      <c r="F276" s="3"/>
      <c r="G276" s="3"/>
      <c r="H276" s="3"/>
      <c r="I276" s="3"/>
      <c r="J276" s="3"/>
    </row>
    <row r="277">
      <c r="A277" s="3"/>
      <c r="B277" s="3"/>
      <c r="C277" s="3"/>
      <c r="D277" s="3"/>
      <c r="E277" s="3"/>
      <c r="F277" s="3"/>
      <c r="G277" s="3"/>
      <c r="H277" s="3"/>
      <c r="I277" s="3"/>
      <c r="J277" s="3"/>
    </row>
    <row r="278">
      <c r="A278" s="3"/>
      <c r="B278" s="3"/>
      <c r="C278" s="3"/>
      <c r="D278" s="3"/>
      <c r="E278" s="3"/>
      <c r="F278" s="3"/>
      <c r="G278" s="3"/>
      <c r="H278" s="3"/>
      <c r="I278" s="3"/>
      <c r="J278" s="3"/>
    </row>
    <row r="279">
      <c r="A279" s="3"/>
      <c r="B279" s="3"/>
      <c r="C279" s="3"/>
      <c r="D279" s="3"/>
      <c r="E279" s="3"/>
      <c r="F279" s="3"/>
      <c r="G279" s="3"/>
      <c r="H279" s="3"/>
      <c r="I279" s="3"/>
      <c r="J279" s="3"/>
    </row>
    <row r="280">
      <c r="A280" s="3"/>
      <c r="B280" s="3"/>
      <c r="C280" s="3"/>
      <c r="D280" s="3"/>
      <c r="E280" s="3"/>
      <c r="F280" s="3"/>
      <c r="G280" s="3"/>
      <c r="H280" s="3"/>
      <c r="I280" s="3"/>
      <c r="J280" s="3"/>
    </row>
    <row r="281">
      <c r="A281" s="3"/>
      <c r="B281" s="3"/>
      <c r="C281" s="3"/>
      <c r="D281" s="3"/>
      <c r="E281" s="3"/>
      <c r="F281" s="3"/>
      <c r="G281" s="3"/>
      <c r="H281" s="3"/>
      <c r="I281" s="3"/>
      <c r="J281" s="3"/>
    </row>
    <row r="282">
      <c r="A282" s="3"/>
      <c r="B282" s="3"/>
      <c r="C282" s="3"/>
      <c r="D282" s="3"/>
      <c r="E282" s="3"/>
      <c r="F282" s="3"/>
      <c r="G282" s="3"/>
      <c r="H282" s="3"/>
      <c r="I282" s="3"/>
      <c r="J282" s="3"/>
    </row>
    <row r="283">
      <c r="A283" s="3"/>
      <c r="B283" s="3"/>
      <c r="C283" s="3"/>
      <c r="D283" s="3"/>
      <c r="E283" s="3"/>
      <c r="F283" s="3"/>
      <c r="G283" s="3"/>
      <c r="H283" s="3"/>
      <c r="I283" s="3"/>
      <c r="J283" s="3"/>
    </row>
    <row r="284">
      <c r="A284" s="3"/>
      <c r="B284" s="3"/>
      <c r="C284" s="3"/>
      <c r="D284" s="3"/>
      <c r="E284" s="3"/>
      <c r="F284" s="3"/>
      <c r="G284" s="3"/>
      <c r="H284" s="3"/>
      <c r="I284" s="3"/>
      <c r="J284" s="3"/>
    </row>
    <row r="285">
      <c r="A285" s="3"/>
      <c r="B285" s="3"/>
      <c r="C285" s="3"/>
      <c r="D285" s="3"/>
      <c r="E285" s="3"/>
      <c r="F285" s="3"/>
      <c r="G285" s="3"/>
      <c r="H285" s="3"/>
      <c r="I285" s="3"/>
      <c r="J285" s="3"/>
    </row>
    <row r="286">
      <c r="A286" s="3"/>
      <c r="B286" s="3"/>
      <c r="C286" s="3"/>
      <c r="D286" s="3"/>
      <c r="E286" s="3"/>
      <c r="F286" s="3"/>
      <c r="G286" s="3"/>
      <c r="H286" s="3"/>
      <c r="I286" s="3"/>
      <c r="J286" s="3"/>
    </row>
    <row r="287">
      <c r="A287" s="3"/>
      <c r="B287" s="3"/>
      <c r="C287" s="3"/>
      <c r="D287" s="3"/>
      <c r="E287" s="3"/>
      <c r="F287" s="3"/>
      <c r="G287" s="3"/>
      <c r="H287" s="3"/>
      <c r="I287" s="3"/>
      <c r="J287" s="3"/>
    </row>
    <row r="288">
      <c r="A288" s="3"/>
      <c r="B288" s="3"/>
      <c r="C288" s="3"/>
      <c r="D288" s="3"/>
      <c r="E288" s="3"/>
      <c r="F288" s="3"/>
      <c r="G288" s="3"/>
      <c r="H288" s="3"/>
      <c r="I288" s="3"/>
      <c r="J288" s="3"/>
    </row>
    <row r="289">
      <c r="A289" s="3"/>
      <c r="B289" s="3"/>
      <c r="C289" s="3"/>
      <c r="D289" s="3"/>
      <c r="E289" s="3"/>
      <c r="F289" s="3"/>
      <c r="G289" s="3"/>
      <c r="H289" s="3"/>
      <c r="I289" s="3"/>
      <c r="J289" s="3"/>
    </row>
    <row r="290">
      <c r="A290" s="3"/>
      <c r="B290" s="3"/>
      <c r="C290" s="3"/>
      <c r="D290" s="3"/>
      <c r="E290" s="3"/>
      <c r="F290" s="3"/>
      <c r="G290" s="3"/>
      <c r="H290" s="3"/>
      <c r="I290" s="3"/>
      <c r="J290" s="3"/>
    </row>
    <row r="291">
      <c r="A291" s="3"/>
      <c r="B291" s="3"/>
      <c r="C291" s="3"/>
      <c r="D291" s="3"/>
      <c r="E291" s="3"/>
      <c r="F291" s="3"/>
      <c r="G291" s="3"/>
      <c r="H291" s="3"/>
      <c r="I291" s="3"/>
      <c r="J291" s="3"/>
    </row>
    <row r="292">
      <c r="A292" s="3"/>
      <c r="B292" s="3"/>
      <c r="C292" s="3"/>
      <c r="D292" s="3"/>
      <c r="E292" s="3"/>
      <c r="F292" s="3"/>
      <c r="G292" s="3"/>
      <c r="H292" s="3"/>
      <c r="I292" s="3"/>
      <c r="J292" s="3"/>
    </row>
    <row r="293">
      <c r="A293" s="3"/>
      <c r="B293" s="3"/>
      <c r="C293" s="3"/>
      <c r="D293" s="3"/>
      <c r="E293" s="3"/>
      <c r="F293" s="3"/>
      <c r="G293" s="3"/>
      <c r="H293" s="3"/>
      <c r="I293" s="3"/>
      <c r="J293" s="3"/>
    </row>
    <row r="294">
      <c r="A294" s="3"/>
      <c r="B294" s="3"/>
      <c r="C294" s="3"/>
      <c r="D294" s="3"/>
      <c r="E294" s="3"/>
      <c r="F294" s="3"/>
      <c r="G294" s="3"/>
      <c r="H294" s="3"/>
      <c r="I294" s="3"/>
      <c r="J294" s="3"/>
    </row>
    <row r="295">
      <c r="A295" s="3"/>
      <c r="B295" s="3"/>
      <c r="C295" s="3"/>
      <c r="D295" s="3"/>
      <c r="E295" s="3"/>
      <c r="F295" s="3"/>
      <c r="G295" s="3"/>
      <c r="H295" s="3"/>
      <c r="I295" s="3"/>
      <c r="J295" s="3"/>
    </row>
    <row r="296">
      <c r="A296" s="3"/>
      <c r="B296" s="3"/>
      <c r="C296" s="3"/>
      <c r="D296" s="3"/>
      <c r="E296" s="3"/>
      <c r="F296" s="3"/>
      <c r="G296" s="3"/>
      <c r="H296" s="3"/>
      <c r="I296" s="3"/>
      <c r="J296" s="3"/>
    </row>
    <row r="297">
      <c r="A297" s="3"/>
      <c r="B297" s="3"/>
      <c r="C297" s="3"/>
      <c r="D297" s="3"/>
      <c r="E297" s="3"/>
      <c r="F297" s="3"/>
      <c r="G297" s="3"/>
      <c r="H297" s="3"/>
      <c r="I297" s="3"/>
      <c r="J297" s="3"/>
    </row>
    <row r="298">
      <c r="A298" s="3"/>
      <c r="B298" s="3"/>
      <c r="C298" s="3"/>
      <c r="D298" s="3"/>
      <c r="E298" s="3"/>
      <c r="F298" s="3"/>
      <c r="G298" s="3"/>
      <c r="H298" s="3"/>
      <c r="I298" s="3"/>
      <c r="J298" s="3"/>
    </row>
    <row r="299">
      <c r="A299" s="3"/>
      <c r="B299" s="3"/>
      <c r="C299" s="3"/>
      <c r="D299" s="3"/>
      <c r="E299" s="3"/>
      <c r="F299" s="3"/>
      <c r="G299" s="3"/>
      <c r="H299" s="3"/>
      <c r="I299" s="3"/>
      <c r="J299" s="3"/>
    </row>
    <row r="300">
      <c r="A300" s="3"/>
      <c r="B300" s="3"/>
      <c r="C300" s="3"/>
      <c r="D300" s="3"/>
      <c r="E300" s="3"/>
      <c r="F300" s="3"/>
      <c r="G300" s="3"/>
      <c r="H300" s="3"/>
      <c r="I300" s="3"/>
      <c r="J300" s="3"/>
    </row>
    <row r="301">
      <c r="A301" s="3"/>
      <c r="B301" s="3"/>
      <c r="C301" s="3"/>
      <c r="D301" s="3"/>
      <c r="E301" s="3"/>
      <c r="F301" s="3"/>
      <c r="G301" s="3"/>
      <c r="H301" s="3"/>
      <c r="I301" s="3"/>
      <c r="J301" s="3"/>
    </row>
    <row r="302">
      <c r="A302" s="3"/>
      <c r="B302" s="3"/>
      <c r="C302" s="3"/>
      <c r="D302" s="3"/>
      <c r="E302" s="3"/>
      <c r="F302" s="3"/>
      <c r="G302" s="3"/>
      <c r="H302" s="3"/>
      <c r="I302" s="3"/>
      <c r="J302" s="3"/>
    </row>
    <row r="303">
      <c r="A303" s="3"/>
      <c r="B303" s="3"/>
      <c r="C303" s="3"/>
      <c r="D303" s="3"/>
      <c r="E303" s="3"/>
      <c r="F303" s="3"/>
      <c r="G303" s="3"/>
      <c r="H303" s="3"/>
      <c r="I303" s="3"/>
      <c r="J303" s="3"/>
    </row>
    <row r="304">
      <c r="A304" s="3"/>
      <c r="B304" s="3"/>
      <c r="C304" s="3"/>
      <c r="D304" s="3"/>
      <c r="E304" s="3"/>
      <c r="F304" s="3"/>
      <c r="G304" s="3"/>
      <c r="H304" s="3"/>
      <c r="I304" s="3"/>
      <c r="J304" s="3"/>
    </row>
    <row r="305">
      <c r="A305" s="3"/>
      <c r="B305" s="3"/>
      <c r="C305" s="3"/>
      <c r="D305" s="3"/>
      <c r="E305" s="3"/>
      <c r="F305" s="3"/>
      <c r="G305" s="3"/>
      <c r="H305" s="3"/>
      <c r="I305" s="3"/>
      <c r="J305" s="3"/>
    </row>
    <row r="306">
      <c r="A306" s="3"/>
      <c r="B306" s="3"/>
      <c r="C306" s="3"/>
      <c r="D306" s="3"/>
      <c r="E306" s="3"/>
      <c r="F306" s="3"/>
      <c r="G306" s="3"/>
      <c r="H306" s="3"/>
      <c r="I306" s="3"/>
      <c r="J306" s="3"/>
    </row>
    <row r="307">
      <c r="A307" s="3"/>
      <c r="B307" s="3"/>
      <c r="C307" s="3"/>
      <c r="D307" s="3"/>
      <c r="E307" s="3"/>
      <c r="F307" s="3"/>
      <c r="G307" s="3"/>
      <c r="H307" s="3"/>
      <c r="I307" s="3"/>
      <c r="J307" s="3"/>
    </row>
    <row r="308">
      <c r="A308" s="3"/>
      <c r="B308" s="3"/>
      <c r="C308" s="3"/>
      <c r="D308" s="3"/>
      <c r="E308" s="3"/>
      <c r="F308" s="3"/>
      <c r="G308" s="3"/>
      <c r="H308" s="3"/>
      <c r="I308" s="3"/>
      <c r="J308" s="3"/>
    </row>
    <row r="309">
      <c r="A309" s="3"/>
      <c r="B309" s="3"/>
      <c r="C309" s="3"/>
      <c r="D309" s="3"/>
      <c r="E309" s="3"/>
      <c r="F309" s="3"/>
      <c r="G309" s="3"/>
      <c r="H309" s="3"/>
      <c r="I309" s="3"/>
      <c r="J309" s="3"/>
    </row>
    <row r="310">
      <c r="A310" s="3"/>
      <c r="B310" s="3"/>
      <c r="C310" s="3"/>
      <c r="D310" s="3"/>
      <c r="E310" s="3"/>
      <c r="F310" s="3"/>
      <c r="G310" s="3"/>
      <c r="H310" s="3"/>
      <c r="I310" s="3"/>
      <c r="J310" s="3"/>
    </row>
    <row r="311">
      <c r="A311" s="3"/>
      <c r="B311" s="3"/>
      <c r="C311" s="3"/>
      <c r="D311" s="3"/>
      <c r="E311" s="3"/>
      <c r="F311" s="3"/>
      <c r="G311" s="3"/>
      <c r="H311" s="3"/>
      <c r="I311" s="3"/>
      <c r="J311" s="3"/>
    </row>
    <row r="312">
      <c r="A312" s="3"/>
      <c r="B312" s="3"/>
      <c r="C312" s="3"/>
      <c r="D312" s="3"/>
      <c r="E312" s="3"/>
      <c r="F312" s="3"/>
      <c r="G312" s="3"/>
      <c r="H312" s="3"/>
      <c r="I312" s="3"/>
      <c r="J312" s="3"/>
    </row>
    <row r="313">
      <c r="A313" s="3"/>
      <c r="B313" s="3"/>
      <c r="C313" s="3"/>
      <c r="D313" s="3"/>
      <c r="E313" s="3"/>
      <c r="F313" s="3"/>
      <c r="G313" s="3"/>
      <c r="H313" s="3"/>
      <c r="I313" s="3"/>
      <c r="J313" s="3"/>
    </row>
    <row r="314">
      <c r="A314" s="3"/>
      <c r="B314" s="3"/>
      <c r="C314" s="3"/>
      <c r="D314" s="3"/>
      <c r="E314" s="3"/>
      <c r="F314" s="3"/>
      <c r="G314" s="3"/>
      <c r="H314" s="3"/>
      <c r="I314" s="3"/>
      <c r="J314" s="3"/>
    </row>
    <row r="315">
      <c r="A315" s="3"/>
      <c r="B315" s="3"/>
      <c r="C315" s="3"/>
      <c r="D315" s="3"/>
      <c r="E315" s="3"/>
      <c r="F315" s="3"/>
      <c r="G315" s="3"/>
      <c r="H315" s="3"/>
      <c r="I315" s="3"/>
      <c r="J315" s="3"/>
    </row>
    <row r="316">
      <c r="A316" s="3"/>
      <c r="B316" s="3"/>
      <c r="C316" s="3"/>
      <c r="D316" s="3"/>
      <c r="E316" s="3"/>
      <c r="F316" s="3"/>
      <c r="G316" s="3"/>
      <c r="H316" s="3"/>
      <c r="I316" s="3"/>
      <c r="J316" s="3"/>
    </row>
    <row r="317">
      <c r="A317" s="3"/>
      <c r="B317" s="3"/>
      <c r="C317" s="3"/>
      <c r="D317" s="3"/>
      <c r="E317" s="3"/>
      <c r="F317" s="3"/>
      <c r="G317" s="3"/>
      <c r="H317" s="3"/>
      <c r="I317" s="3"/>
      <c r="J317" s="3"/>
    </row>
    <row r="318">
      <c r="A318" s="3"/>
      <c r="B318" s="3"/>
      <c r="C318" s="3"/>
      <c r="D318" s="3"/>
      <c r="E318" s="3"/>
      <c r="F318" s="3"/>
      <c r="G318" s="3"/>
      <c r="H318" s="3"/>
      <c r="I318" s="3"/>
      <c r="J318" s="3"/>
    </row>
    <row r="319">
      <c r="A319" s="3"/>
      <c r="B319" s="3"/>
      <c r="C319" s="3"/>
      <c r="D319" s="3"/>
      <c r="E319" s="3"/>
      <c r="F319" s="3"/>
      <c r="G319" s="3"/>
      <c r="H319" s="3"/>
      <c r="I319" s="3"/>
      <c r="J319" s="3"/>
    </row>
    <row r="320">
      <c r="A320" s="3"/>
      <c r="B320" s="3"/>
      <c r="C320" s="3"/>
      <c r="D320" s="3"/>
      <c r="E320" s="3"/>
      <c r="F320" s="3"/>
      <c r="G320" s="3"/>
      <c r="H320" s="3"/>
      <c r="I320" s="3"/>
      <c r="J320" s="3"/>
    </row>
    <row r="321">
      <c r="A321" s="3"/>
      <c r="B321" s="3"/>
      <c r="C321" s="3"/>
      <c r="D321" s="3"/>
      <c r="E321" s="3"/>
      <c r="F321" s="3"/>
      <c r="G321" s="3"/>
      <c r="H321" s="3"/>
      <c r="I321" s="3"/>
      <c r="J321" s="3"/>
    </row>
    <row r="322">
      <c r="A322" s="3"/>
      <c r="B322" s="3"/>
      <c r="C322" s="3"/>
      <c r="D322" s="3"/>
      <c r="E322" s="3"/>
      <c r="F322" s="3"/>
      <c r="G322" s="3"/>
      <c r="H322" s="3"/>
      <c r="I322" s="3"/>
      <c r="J322" s="3"/>
    </row>
    <row r="323">
      <c r="A323" s="3"/>
      <c r="B323" s="3"/>
      <c r="C323" s="3"/>
      <c r="D323" s="3"/>
      <c r="E323" s="3"/>
      <c r="F323" s="3"/>
      <c r="G323" s="3"/>
      <c r="H323" s="3"/>
      <c r="I323" s="3"/>
      <c r="J323" s="3"/>
    </row>
    <row r="324">
      <c r="A324" s="3"/>
      <c r="B324" s="3"/>
      <c r="C324" s="3"/>
      <c r="D324" s="3"/>
      <c r="E324" s="3"/>
      <c r="F324" s="3"/>
      <c r="G324" s="3"/>
      <c r="H324" s="3"/>
      <c r="I324" s="3"/>
      <c r="J324" s="3"/>
    </row>
    <row r="325">
      <c r="A325" s="3"/>
      <c r="B325" s="3"/>
      <c r="C325" s="3"/>
      <c r="D325" s="3"/>
      <c r="E325" s="3"/>
      <c r="F325" s="3"/>
      <c r="G325" s="3"/>
      <c r="H325" s="3"/>
      <c r="I325" s="3"/>
      <c r="J325" s="3"/>
    </row>
    <row r="326">
      <c r="A326" s="3"/>
      <c r="B326" s="3"/>
      <c r="C326" s="3"/>
      <c r="D326" s="3"/>
      <c r="E326" s="3"/>
      <c r="F326" s="3"/>
      <c r="G326" s="3"/>
      <c r="H326" s="3"/>
      <c r="I326" s="3"/>
      <c r="J326" s="3"/>
    </row>
    <row r="327">
      <c r="A327" s="3"/>
      <c r="B327" s="3"/>
      <c r="C327" s="3"/>
      <c r="D327" s="3"/>
      <c r="E327" s="3"/>
      <c r="F327" s="3"/>
      <c r="G327" s="3"/>
      <c r="H327" s="3"/>
      <c r="I327" s="3"/>
      <c r="J327" s="3"/>
    </row>
    <row r="328">
      <c r="A328" s="3"/>
      <c r="B328" s="3"/>
      <c r="C328" s="3"/>
      <c r="D328" s="3"/>
      <c r="E328" s="3"/>
      <c r="F328" s="3"/>
      <c r="G328" s="3"/>
      <c r="H328" s="3"/>
      <c r="I328" s="3"/>
      <c r="J328" s="3"/>
    </row>
    <row r="329">
      <c r="A329" s="3"/>
      <c r="B329" s="3"/>
      <c r="C329" s="3"/>
      <c r="D329" s="3"/>
      <c r="E329" s="3"/>
      <c r="F329" s="3"/>
      <c r="G329" s="3"/>
      <c r="H329" s="3"/>
      <c r="I329" s="3"/>
      <c r="J329" s="3"/>
    </row>
    <row r="330">
      <c r="A330" s="3"/>
      <c r="B330" s="3"/>
      <c r="C330" s="3"/>
      <c r="D330" s="3"/>
      <c r="E330" s="3"/>
      <c r="F330" s="3"/>
      <c r="G330" s="3"/>
      <c r="H330" s="3"/>
      <c r="I330" s="3"/>
      <c r="J330" s="3"/>
    </row>
    <row r="331">
      <c r="A331" s="3"/>
      <c r="B331" s="3"/>
      <c r="C331" s="3"/>
      <c r="D331" s="3"/>
      <c r="E331" s="3"/>
      <c r="F331" s="3"/>
      <c r="G331" s="3"/>
      <c r="H331" s="3"/>
      <c r="I331" s="3"/>
      <c r="J331" s="3"/>
    </row>
    <row r="332">
      <c r="A332" s="3"/>
      <c r="B332" s="3"/>
      <c r="C332" s="3"/>
      <c r="D332" s="3"/>
      <c r="E332" s="3"/>
      <c r="F332" s="3"/>
      <c r="G332" s="3"/>
      <c r="H332" s="3"/>
      <c r="I332" s="3"/>
      <c r="J332" s="3"/>
    </row>
    <row r="333">
      <c r="A333" s="3"/>
      <c r="B333" s="3"/>
      <c r="C333" s="3"/>
      <c r="D333" s="3"/>
      <c r="E333" s="3"/>
      <c r="F333" s="3"/>
      <c r="G333" s="3"/>
      <c r="H333" s="3"/>
      <c r="I333" s="3"/>
      <c r="J333" s="3"/>
    </row>
    <row r="334">
      <c r="A334" s="3"/>
      <c r="B334" s="3"/>
      <c r="C334" s="3"/>
      <c r="D334" s="3"/>
      <c r="E334" s="3"/>
      <c r="F334" s="3"/>
      <c r="G334" s="3"/>
      <c r="H334" s="3"/>
      <c r="I334" s="3"/>
      <c r="J334" s="3"/>
    </row>
    <row r="335">
      <c r="A335" s="3"/>
      <c r="B335" s="3"/>
      <c r="C335" s="3"/>
      <c r="D335" s="3"/>
      <c r="E335" s="3"/>
      <c r="F335" s="3"/>
      <c r="G335" s="3"/>
      <c r="H335" s="3"/>
      <c r="I335" s="3"/>
      <c r="J335" s="3"/>
    </row>
    <row r="336">
      <c r="A336" s="3"/>
      <c r="B336" s="3"/>
      <c r="C336" s="3"/>
      <c r="D336" s="3"/>
      <c r="E336" s="3"/>
      <c r="F336" s="3"/>
      <c r="G336" s="3"/>
      <c r="H336" s="3"/>
      <c r="I336" s="3"/>
      <c r="J336" s="3"/>
    </row>
    <row r="337">
      <c r="A337" s="3"/>
      <c r="B337" s="3"/>
      <c r="C337" s="3"/>
      <c r="D337" s="3"/>
      <c r="E337" s="3"/>
      <c r="F337" s="3"/>
      <c r="G337" s="3"/>
      <c r="H337" s="3"/>
      <c r="I337" s="3"/>
      <c r="J337" s="3"/>
    </row>
    <row r="338">
      <c r="A338" s="3"/>
      <c r="B338" s="3"/>
      <c r="C338" s="3"/>
      <c r="D338" s="3"/>
      <c r="E338" s="3"/>
      <c r="F338" s="3"/>
      <c r="G338" s="3"/>
      <c r="H338" s="3"/>
      <c r="I338" s="3"/>
      <c r="J338" s="3"/>
    </row>
    <row r="339">
      <c r="A339" s="3"/>
      <c r="B339" s="3"/>
      <c r="C339" s="3"/>
      <c r="D339" s="3"/>
      <c r="E339" s="3"/>
      <c r="F339" s="3"/>
      <c r="G339" s="3"/>
      <c r="H339" s="3"/>
      <c r="I339" s="3"/>
      <c r="J339" s="3"/>
    </row>
    <row r="340">
      <c r="A340" s="3"/>
      <c r="B340" s="3"/>
      <c r="C340" s="3"/>
      <c r="D340" s="3"/>
      <c r="E340" s="3"/>
      <c r="F340" s="3"/>
      <c r="G340" s="3"/>
      <c r="H340" s="3"/>
      <c r="I340" s="3"/>
      <c r="J340" s="3"/>
    </row>
    <row r="341">
      <c r="A341" s="3"/>
      <c r="B341" s="3"/>
      <c r="C341" s="3"/>
      <c r="D341" s="3"/>
      <c r="E341" s="3"/>
      <c r="F341" s="3"/>
      <c r="G341" s="3"/>
      <c r="H341" s="3"/>
      <c r="I341" s="3"/>
      <c r="J341" s="3"/>
    </row>
    <row r="342">
      <c r="A342" s="3"/>
      <c r="B342" s="3"/>
      <c r="C342" s="3"/>
      <c r="D342" s="3"/>
      <c r="E342" s="3"/>
      <c r="F342" s="3"/>
      <c r="G342" s="3"/>
      <c r="H342" s="3"/>
      <c r="I342" s="3"/>
      <c r="J342" s="3"/>
    </row>
    <row r="343">
      <c r="A343" s="3"/>
      <c r="B343" s="3"/>
      <c r="C343" s="3"/>
      <c r="D343" s="3"/>
      <c r="E343" s="3"/>
      <c r="F343" s="3"/>
      <c r="G343" s="3"/>
      <c r="H343" s="3"/>
      <c r="I343" s="3"/>
      <c r="J343" s="3"/>
    </row>
    <row r="344">
      <c r="A344" s="3"/>
      <c r="B344" s="3"/>
      <c r="C344" s="3"/>
      <c r="D344" s="3"/>
      <c r="E344" s="3"/>
      <c r="F344" s="3"/>
      <c r="G344" s="3"/>
      <c r="H344" s="3"/>
      <c r="I344" s="3"/>
      <c r="J344" s="3"/>
    </row>
    <row r="345">
      <c r="A345" s="3"/>
      <c r="B345" s="3"/>
      <c r="C345" s="3"/>
      <c r="D345" s="3"/>
      <c r="E345" s="3"/>
      <c r="F345" s="3"/>
      <c r="G345" s="3"/>
      <c r="H345" s="3"/>
      <c r="I345" s="3"/>
      <c r="J345" s="3"/>
    </row>
    <row r="346">
      <c r="A346" s="3"/>
      <c r="B346" s="3"/>
      <c r="C346" s="3"/>
      <c r="D346" s="3"/>
      <c r="E346" s="3"/>
      <c r="F346" s="3"/>
      <c r="G346" s="3"/>
      <c r="H346" s="3"/>
      <c r="I346" s="3"/>
      <c r="J346" s="3"/>
    </row>
    <row r="347">
      <c r="A347" s="3"/>
      <c r="B347" s="3"/>
      <c r="C347" s="3"/>
      <c r="D347" s="3"/>
      <c r="E347" s="3"/>
      <c r="F347" s="3"/>
      <c r="G347" s="3"/>
      <c r="H347" s="3"/>
      <c r="I347" s="3"/>
      <c r="J347" s="3"/>
    </row>
    <row r="348">
      <c r="A348" s="3"/>
      <c r="B348" s="3"/>
      <c r="C348" s="3"/>
      <c r="D348" s="3"/>
      <c r="E348" s="3"/>
      <c r="F348" s="3"/>
      <c r="G348" s="3"/>
      <c r="H348" s="3"/>
      <c r="I348" s="3"/>
      <c r="J348" s="3"/>
    </row>
    <row r="349">
      <c r="A349" s="3"/>
      <c r="B349" s="3"/>
      <c r="C349" s="3"/>
      <c r="D349" s="3"/>
      <c r="E349" s="3"/>
      <c r="F349" s="3"/>
      <c r="G349" s="3"/>
      <c r="H349" s="3"/>
      <c r="I349" s="3"/>
      <c r="J349" s="3"/>
    </row>
    <row r="350">
      <c r="A350" s="3"/>
      <c r="B350" s="3"/>
      <c r="C350" s="3"/>
      <c r="D350" s="3"/>
      <c r="E350" s="3"/>
      <c r="F350" s="3"/>
      <c r="G350" s="3"/>
      <c r="H350" s="3"/>
      <c r="I350" s="3"/>
      <c r="J350" s="3"/>
    </row>
    <row r="351">
      <c r="A351" s="3"/>
      <c r="B351" s="3"/>
      <c r="C351" s="3"/>
      <c r="D351" s="3"/>
      <c r="E351" s="3"/>
      <c r="F351" s="3"/>
      <c r="G351" s="3"/>
      <c r="H351" s="3"/>
      <c r="I351" s="3"/>
      <c r="J351" s="3"/>
    </row>
    <row r="352">
      <c r="A352" s="3"/>
      <c r="B352" s="3"/>
      <c r="C352" s="3"/>
      <c r="D352" s="3"/>
      <c r="E352" s="3"/>
      <c r="F352" s="3"/>
      <c r="G352" s="3"/>
      <c r="H352" s="3"/>
      <c r="I352" s="3"/>
      <c r="J352" s="3"/>
    </row>
    <row r="353">
      <c r="A353" s="3"/>
      <c r="B353" s="3"/>
      <c r="C353" s="3"/>
      <c r="D353" s="3"/>
      <c r="E353" s="3"/>
      <c r="F353" s="3"/>
      <c r="G353" s="3"/>
      <c r="H353" s="3"/>
      <c r="I353" s="3"/>
      <c r="J353" s="3"/>
    </row>
    <row r="354">
      <c r="A354" s="3"/>
      <c r="B354" s="3"/>
      <c r="C354" s="3"/>
      <c r="D354" s="3"/>
      <c r="E354" s="3"/>
      <c r="F354" s="3"/>
      <c r="G354" s="3"/>
      <c r="H354" s="3"/>
      <c r="I354" s="3"/>
      <c r="J354" s="3"/>
    </row>
    <row r="355">
      <c r="A355" s="3"/>
      <c r="B355" s="3"/>
      <c r="C355" s="3"/>
      <c r="D355" s="3"/>
      <c r="E355" s="3"/>
      <c r="F355" s="3"/>
      <c r="G355" s="3"/>
      <c r="H355" s="3"/>
      <c r="I355" s="3"/>
      <c r="J355" s="3"/>
    </row>
    <row r="356">
      <c r="A356" s="3"/>
      <c r="B356" s="3"/>
      <c r="C356" s="3"/>
      <c r="D356" s="3"/>
      <c r="E356" s="3"/>
      <c r="F356" s="3"/>
      <c r="G356" s="3"/>
      <c r="H356" s="3"/>
      <c r="I356" s="3"/>
      <c r="J356" s="3"/>
    </row>
    <row r="357">
      <c r="A357" s="3"/>
      <c r="B357" s="3"/>
      <c r="C357" s="3"/>
      <c r="D357" s="3"/>
      <c r="E357" s="3"/>
      <c r="F357" s="3"/>
      <c r="G357" s="3"/>
      <c r="H357" s="3"/>
      <c r="I357" s="3"/>
      <c r="J357" s="3"/>
    </row>
    <row r="358">
      <c r="A358" s="3"/>
      <c r="B358" s="3"/>
      <c r="C358" s="3"/>
      <c r="D358" s="3"/>
      <c r="E358" s="3"/>
      <c r="F358" s="3"/>
      <c r="G358" s="3"/>
      <c r="H358" s="3"/>
      <c r="I358" s="3"/>
      <c r="J358" s="3"/>
    </row>
    <row r="359">
      <c r="A359" s="3"/>
      <c r="B359" s="3"/>
      <c r="C359" s="3"/>
      <c r="D359" s="3"/>
      <c r="E359" s="3"/>
      <c r="F359" s="3"/>
      <c r="G359" s="3"/>
      <c r="H359" s="3"/>
      <c r="I359" s="3"/>
      <c r="J359" s="3"/>
    </row>
    <row r="360">
      <c r="A360" s="3"/>
      <c r="B360" s="3"/>
      <c r="C360" s="3"/>
      <c r="D360" s="3"/>
      <c r="E360" s="3"/>
      <c r="F360" s="3"/>
      <c r="G360" s="3"/>
      <c r="H360" s="3"/>
      <c r="I360" s="3"/>
      <c r="J360" s="3"/>
    </row>
    <row r="361">
      <c r="A361" s="3"/>
      <c r="B361" s="3"/>
      <c r="C361" s="3"/>
      <c r="D361" s="3"/>
      <c r="E361" s="3"/>
      <c r="F361" s="3"/>
      <c r="G361" s="3"/>
      <c r="H361" s="3"/>
      <c r="I361" s="3"/>
      <c r="J361" s="3"/>
    </row>
    <row r="362">
      <c r="A362" s="3"/>
      <c r="B362" s="3"/>
      <c r="C362" s="3"/>
      <c r="D362" s="3"/>
      <c r="E362" s="3"/>
      <c r="F362" s="3"/>
      <c r="G362" s="3"/>
      <c r="H362" s="3"/>
      <c r="I362" s="3"/>
      <c r="J362" s="3"/>
    </row>
    <row r="363">
      <c r="A363" s="3"/>
      <c r="B363" s="3"/>
      <c r="C363" s="3"/>
      <c r="D363" s="3"/>
      <c r="E363" s="3"/>
      <c r="F363" s="3"/>
      <c r="G363" s="3"/>
      <c r="H363" s="3"/>
      <c r="I363" s="3"/>
      <c r="J363" s="3"/>
    </row>
    <row r="364">
      <c r="A364" s="3"/>
      <c r="B364" s="3"/>
      <c r="C364" s="3"/>
      <c r="D364" s="3"/>
      <c r="E364" s="3"/>
      <c r="F364" s="3"/>
      <c r="G364" s="3"/>
      <c r="H364" s="3"/>
      <c r="I364" s="3"/>
      <c r="J364" s="3"/>
    </row>
    <row r="365">
      <c r="A365" s="3"/>
      <c r="B365" s="3"/>
      <c r="C365" s="3"/>
      <c r="D365" s="3"/>
      <c r="E365" s="3"/>
      <c r="F365" s="3"/>
      <c r="G365" s="3"/>
      <c r="H365" s="3"/>
      <c r="I365" s="3"/>
      <c r="J365" s="3"/>
    </row>
    <row r="366">
      <c r="A366" s="3"/>
      <c r="B366" s="3"/>
      <c r="C366" s="3"/>
      <c r="D366" s="3"/>
      <c r="E366" s="3"/>
      <c r="F366" s="3"/>
      <c r="G366" s="3"/>
      <c r="H366" s="3"/>
      <c r="I366" s="3"/>
      <c r="J366" s="3"/>
    </row>
    <row r="367">
      <c r="A367" s="3"/>
      <c r="B367" s="3"/>
      <c r="C367" s="3"/>
      <c r="D367" s="3"/>
      <c r="E367" s="3"/>
      <c r="F367" s="3"/>
      <c r="G367" s="3"/>
      <c r="H367" s="3"/>
      <c r="I367" s="3"/>
      <c r="J367" s="3"/>
    </row>
    <row r="368">
      <c r="A368" s="3"/>
      <c r="B368" s="3"/>
      <c r="C368" s="3"/>
      <c r="D368" s="3"/>
      <c r="E368" s="3"/>
      <c r="F368" s="3"/>
      <c r="G368" s="3"/>
      <c r="H368" s="3"/>
      <c r="I368" s="3"/>
      <c r="J368" s="3"/>
    </row>
    <row r="369">
      <c r="A369" s="3"/>
      <c r="B369" s="3"/>
      <c r="C369" s="3"/>
      <c r="D369" s="3"/>
      <c r="E369" s="3"/>
      <c r="F369" s="3"/>
      <c r="G369" s="3"/>
      <c r="H369" s="3"/>
      <c r="I369" s="3"/>
      <c r="J369" s="3"/>
    </row>
    <row r="370">
      <c r="A370" s="3"/>
      <c r="B370" s="3"/>
      <c r="C370" s="3"/>
      <c r="D370" s="3"/>
      <c r="E370" s="3"/>
      <c r="F370" s="3"/>
      <c r="G370" s="3"/>
      <c r="H370" s="3"/>
      <c r="I370" s="3"/>
      <c r="J370" s="3"/>
    </row>
    <row r="371">
      <c r="A371" s="3"/>
      <c r="B371" s="3"/>
      <c r="C371" s="3"/>
      <c r="D371" s="3"/>
      <c r="E371" s="3"/>
      <c r="F371" s="3"/>
      <c r="G371" s="3"/>
      <c r="H371" s="3"/>
      <c r="I371" s="3"/>
      <c r="J371" s="3"/>
    </row>
    <row r="372">
      <c r="A372" s="3"/>
      <c r="B372" s="3"/>
      <c r="C372" s="3"/>
      <c r="D372" s="3"/>
      <c r="E372" s="3"/>
      <c r="F372" s="3"/>
      <c r="G372" s="3"/>
      <c r="H372" s="3"/>
      <c r="I372" s="3"/>
      <c r="J372" s="3"/>
    </row>
    <row r="373">
      <c r="A373" s="3"/>
      <c r="B373" s="3"/>
      <c r="C373" s="3"/>
      <c r="D373" s="3"/>
      <c r="E373" s="3"/>
      <c r="F373" s="3"/>
      <c r="G373" s="3"/>
      <c r="H373" s="3"/>
      <c r="I373" s="3"/>
      <c r="J373" s="3"/>
    </row>
    <row r="374">
      <c r="A374" s="3"/>
      <c r="B374" s="3"/>
      <c r="C374" s="3"/>
      <c r="D374" s="3"/>
      <c r="E374" s="3"/>
      <c r="F374" s="3"/>
      <c r="G374" s="3"/>
      <c r="H374" s="3"/>
      <c r="I374" s="3"/>
      <c r="J374" s="3"/>
    </row>
    <row r="375">
      <c r="A375" s="3"/>
      <c r="B375" s="3"/>
      <c r="C375" s="3"/>
      <c r="D375" s="3"/>
      <c r="E375" s="3"/>
      <c r="F375" s="3"/>
      <c r="G375" s="3"/>
      <c r="H375" s="3"/>
      <c r="I375" s="3"/>
      <c r="J375" s="3"/>
    </row>
    <row r="376">
      <c r="A376" s="3"/>
      <c r="B376" s="3"/>
      <c r="C376" s="3"/>
      <c r="D376" s="3"/>
      <c r="E376" s="3"/>
      <c r="F376" s="3"/>
      <c r="G376" s="3"/>
      <c r="H376" s="3"/>
      <c r="I376" s="3"/>
      <c r="J376" s="3"/>
    </row>
    <row r="377">
      <c r="A377" s="3"/>
      <c r="B377" s="3"/>
      <c r="C377" s="3"/>
      <c r="D377" s="3"/>
      <c r="E377" s="3"/>
      <c r="F377" s="3"/>
      <c r="G377" s="3"/>
      <c r="H377" s="3"/>
      <c r="I377" s="3"/>
      <c r="J377" s="3"/>
    </row>
    <row r="378">
      <c r="A378" s="3"/>
      <c r="B378" s="3"/>
      <c r="C378" s="3"/>
      <c r="D378" s="3"/>
      <c r="E378" s="3"/>
      <c r="F378" s="3"/>
      <c r="G378" s="3"/>
      <c r="H378" s="3"/>
      <c r="I378" s="3"/>
      <c r="J378" s="3"/>
    </row>
    <row r="379">
      <c r="A379" s="3"/>
      <c r="B379" s="3"/>
      <c r="C379" s="3"/>
      <c r="D379" s="3"/>
      <c r="E379" s="3"/>
      <c r="F379" s="3"/>
      <c r="G379" s="3"/>
      <c r="H379" s="3"/>
      <c r="I379" s="3"/>
      <c r="J379" s="3"/>
    </row>
    <row r="380">
      <c r="A380" s="3"/>
      <c r="B380" s="3"/>
      <c r="C380" s="3"/>
      <c r="D380" s="3"/>
      <c r="E380" s="3"/>
      <c r="F380" s="3"/>
      <c r="G380" s="3"/>
      <c r="H380" s="3"/>
      <c r="I380" s="3"/>
      <c r="J380" s="3"/>
    </row>
    <row r="381">
      <c r="A381" s="3"/>
      <c r="B381" s="3"/>
      <c r="C381" s="3"/>
      <c r="D381" s="3"/>
      <c r="E381" s="3"/>
      <c r="F381" s="3"/>
      <c r="G381" s="3"/>
      <c r="H381" s="3"/>
      <c r="I381" s="3"/>
      <c r="J381" s="3"/>
    </row>
    <row r="382">
      <c r="A382" s="3"/>
      <c r="B382" s="3"/>
      <c r="C382" s="3"/>
      <c r="D382" s="3"/>
      <c r="E382" s="3"/>
      <c r="F382" s="3"/>
      <c r="G382" s="3"/>
      <c r="H382" s="3"/>
      <c r="I382" s="3"/>
      <c r="J382" s="3"/>
    </row>
    <row r="383">
      <c r="A383" s="3"/>
      <c r="B383" s="3"/>
      <c r="C383" s="3"/>
      <c r="D383" s="3"/>
      <c r="E383" s="3"/>
      <c r="F383" s="3"/>
      <c r="G383" s="3"/>
      <c r="H383" s="3"/>
      <c r="I383" s="3"/>
      <c r="J383" s="3"/>
    </row>
    <row r="384">
      <c r="A384" s="3"/>
      <c r="B384" s="3"/>
      <c r="C384" s="3"/>
      <c r="D384" s="3"/>
      <c r="E384" s="3"/>
      <c r="F384" s="3"/>
      <c r="G384" s="3"/>
      <c r="H384" s="3"/>
      <c r="I384" s="3"/>
      <c r="J384" s="3"/>
    </row>
    <row r="385">
      <c r="A385" s="3"/>
      <c r="B385" s="3"/>
      <c r="C385" s="3"/>
      <c r="D385" s="3"/>
      <c r="E385" s="3"/>
      <c r="F385" s="3"/>
      <c r="G385" s="3"/>
      <c r="H385" s="3"/>
      <c r="I385" s="3"/>
      <c r="J385" s="3"/>
    </row>
    <row r="386">
      <c r="A386" s="3"/>
      <c r="B386" s="3"/>
      <c r="C386" s="3"/>
      <c r="D386" s="3"/>
      <c r="E386" s="3"/>
      <c r="F386" s="3"/>
      <c r="G386" s="3"/>
      <c r="H386" s="3"/>
      <c r="I386" s="3"/>
      <c r="J386" s="3"/>
    </row>
    <row r="387">
      <c r="A387" s="3"/>
      <c r="B387" s="3"/>
      <c r="C387" s="3"/>
      <c r="D387" s="3"/>
      <c r="E387" s="3"/>
      <c r="F387" s="3"/>
      <c r="G387" s="3"/>
      <c r="H387" s="3"/>
      <c r="I387" s="3"/>
      <c r="J387" s="3"/>
    </row>
    <row r="388">
      <c r="A388" s="3"/>
      <c r="B388" s="3"/>
      <c r="C388" s="3"/>
      <c r="D388" s="3"/>
      <c r="E388" s="3"/>
      <c r="F388" s="3"/>
      <c r="G388" s="3"/>
      <c r="H388" s="3"/>
      <c r="I388" s="3"/>
      <c r="J388" s="3"/>
    </row>
    <row r="389">
      <c r="A389" s="3"/>
      <c r="B389" s="3"/>
      <c r="C389" s="3"/>
      <c r="D389" s="3"/>
      <c r="E389" s="3"/>
      <c r="F389" s="3"/>
      <c r="G389" s="3"/>
      <c r="H389" s="3"/>
      <c r="I389" s="3"/>
      <c r="J389" s="3"/>
    </row>
    <row r="390">
      <c r="A390" s="3"/>
      <c r="B390" s="3"/>
      <c r="C390" s="3"/>
      <c r="D390" s="3"/>
      <c r="E390" s="3"/>
      <c r="F390" s="3"/>
      <c r="G390" s="3"/>
      <c r="H390" s="3"/>
      <c r="I390" s="3"/>
      <c r="J390" s="3"/>
    </row>
    <row r="391">
      <c r="A391" s="3"/>
      <c r="B391" s="3"/>
      <c r="C391" s="3"/>
      <c r="D391" s="3"/>
      <c r="E391" s="3"/>
      <c r="F391" s="3"/>
      <c r="G391" s="3"/>
      <c r="H391" s="3"/>
      <c r="I391" s="3"/>
      <c r="J391" s="3"/>
    </row>
    <row r="392">
      <c r="A392" s="3"/>
      <c r="B392" s="3"/>
      <c r="C392" s="3"/>
      <c r="D392" s="3"/>
      <c r="E392" s="3"/>
      <c r="F392" s="3"/>
      <c r="G392" s="3"/>
      <c r="H392" s="3"/>
      <c r="I392" s="3"/>
      <c r="J392" s="3"/>
    </row>
    <row r="393">
      <c r="A393" s="3"/>
      <c r="B393" s="3"/>
      <c r="C393" s="3"/>
      <c r="D393" s="3"/>
      <c r="E393" s="3"/>
      <c r="F393" s="3"/>
      <c r="G393" s="3"/>
      <c r="H393" s="3"/>
      <c r="I393" s="3"/>
      <c r="J393" s="3"/>
    </row>
    <row r="394">
      <c r="A394" s="3"/>
      <c r="B394" s="3"/>
      <c r="C394" s="3"/>
      <c r="D394" s="3"/>
      <c r="E394" s="3"/>
      <c r="F394" s="3"/>
      <c r="G394" s="3"/>
      <c r="H394" s="3"/>
      <c r="I394" s="3"/>
      <c r="J394" s="3"/>
    </row>
    <row r="395">
      <c r="A395" s="3"/>
      <c r="B395" s="3"/>
      <c r="C395" s="3"/>
      <c r="D395" s="3"/>
      <c r="E395" s="3"/>
      <c r="F395" s="3"/>
      <c r="G395" s="3"/>
      <c r="H395" s="3"/>
      <c r="I395" s="3"/>
      <c r="J395" s="3"/>
    </row>
    <row r="396">
      <c r="A396" s="3"/>
      <c r="B396" s="3"/>
      <c r="C396" s="3"/>
      <c r="D396" s="3"/>
      <c r="E396" s="3"/>
      <c r="F396" s="3"/>
      <c r="G396" s="3"/>
      <c r="H396" s="3"/>
      <c r="I396" s="3"/>
      <c r="J396" s="3"/>
    </row>
    <row r="397">
      <c r="A397" s="3"/>
      <c r="B397" s="3"/>
      <c r="C397" s="3"/>
      <c r="D397" s="3"/>
      <c r="E397" s="3"/>
      <c r="F397" s="3"/>
      <c r="G397" s="3"/>
      <c r="H397" s="3"/>
      <c r="I397" s="3"/>
      <c r="J397" s="3"/>
    </row>
    <row r="398">
      <c r="A398" s="3"/>
      <c r="B398" s="3"/>
      <c r="C398" s="3"/>
      <c r="D398" s="3"/>
      <c r="E398" s="3"/>
      <c r="F398" s="3"/>
      <c r="G398" s="3"/>
      <c r="H398" s="3"/>
      <c r="I398" s="3"/>
      <c r="J398" s="3"/>
    </row>
    <row r="399">
      <c r="A399" s="3"/>
      <c r="B399" s="3"/>
      <c r="C399" s="3"/>
      <c r="D399" s="3"/>
      <c r="E399" s="3"/>
      <c r="F399" s="3"/>
      <c r="G399" s="3"/>
      <c r="H399" s="3"/>
      <c r="I399" s="3"/>
      <c r="J399" s="3"/>
    </row>
    <row r="400">
      <c r="A400" s="3"/>
      <c r="B400" s="3"/>
      <c r="C400" s="3"/>
      <c r="D400" s="3"/>
      <c r="E400" s="3"/>
      <c r="F400" s="3"/>
      <c r="G400" s="3"/>
      <c r="H400" s="3"/>
      <c r="I400" s="3"/>
      <c r="J400" s="3"/>
    </row>
    <row r="401">
      <c r="A401" s="3"/>
      <c r="B401" s="3"/>
      <c r="C401" s="3"/>
      <c r="D401" s="3"/>
      <c r="E401" s="3"/>
      <c r="F401" s="3"/>
      <c r="G401" s="3"/>
      <c r="H401" s="3"/>
      <c r="I401" s="3"/>
      <c r="J401" s="3"/>
    </row>
    <row r="402">
      <c r="A402" s="3"/>
      <c r="B402" s="3"/>
      <c r="C402" s="3"/>
      <c r="D402" s="3"/>
      <c r="E402" s="3"/>
      <c r="F402" s="3"/>
      <c r="G402" s="3"/>
      <c r="H402" s="3"/>
      <c r="I402" s="3"/>
      <c r="J402" s="3"/>
    </row>
    <row r="403">
      <c r="A403" s="3"/>
      <c r="B403" s="3"/>
      <c r="C403" s="3"/>
      <c r="D403" s="3"/>
      <c r="E403" s="3"/>
      <c r="F403" s="3"/>
      <c r="G403" s="3"/>
      <c r="H403" s="3"/>
      <c r="I403" s="3"/>
      <c r="J403" s="3"/>
    </row>
    <row r="404">
      <c r="A404" s="3"/>
      <c r="B404" s="3"/>
      <c r="C404" s="3"/>
      <c r="D404" s="3"/>
      <c r="E404" s="3"/>
      <c r="F404" s="3"/>
      <c r="G404" s="3"/>
      <c r="H404" s="3"/>
      <c r="I404" s="3"/>
      <c r="J404" s="3"/>
    </row>
    <row r="405">
      <c r="A405" s="3"/>
      <c r="B405" s="3"/>
      <c r="C405" s="3"/>
      <c r="D405" s="3"/>
      <c r="E405" s="3"/>
      <c r="F405" s="3"/>
      <c r="G405" s="3"/>
      <c r="H405" s="3"/>
      <c r="I405" s="3"/>
      <c r="J405" s="3"/>
    </row>
    <row r="406">
      <c r="A406" s="3"/>
      <c r="B406" s="3"/>
      <c r="C406" s="3"/>
      <c r="D406" s="3"/>
      <c r="E406" s="3"/>
      <c r="F406" s="3"/>
      <c r="G406" s="3"/>
      <c r="H406" s="3"/>
      <c r="I406" s="3"/>
      <c r="J406" s="3"/>
    </row>
    <row r="407">
      <c r="A407" s="3"/>
      <c r="B407" s="3"/>
      <c r="C407" s="3"/>
      <c r="D407" s="3"/>
      <c r="E407" s="3"/>
      <c r="F407" s="3"/>
      <c r="G407" s="3"/>
      <c r="H407" s="3"/>
      <c r="I407" s="3"/>
      <c r="J407" s="3"/>
    </row>
    <row r="408">
      <c r="A408" s="3"/>
      <c r="B408" s="3"/>
      <c r="C408" s="3"/>
      <c r="D408" s="3"/>
      <c r="E408" s="3"/>
      <c r="F408" s="3"/>
      <c r="G408" s="3"/>
      <c r="H408" s="3"/>
      <c r="I408" s="3"/>
      <c r="J408" s="3"/>
    </row>
    <row r="409">
      <c r="A409" s="3"/>
      <c r="B409" s="3"/>
      <c r="C409" s="3"/>
      <c r="D409" s="3"/>
      <c r="E409" s="3"/>
      <c r="F409" s="3"/>
      <c r="G409" s="3"/>
      <c r="H409" s="3"/>
      <c r="I409" s="3"/>
      <c r="J409" s="3"/>
    </row>
    <row r="410">
      <c r="A410" s="3"/>
      <c r="B410" s="3"/>
      <c r="C410" s="3"/>
      <c r="D410" s="3"/>
      <c r="E410" s="3"/>
      <c r="F410" s="3"/>
      <c r="G410" s="3"/>
      <c r="H410" s="3"/>
      <c r="I410" s="3"/>
      <c r="J410" s="3"/>
    </row>
    <row r="411">
      <c r="A411" s="3"/>
      <c r="B411" s="3"/>
      <c r="C411" s="3"/>
      <c r="D411" s="3"/>
      <c r="E411" s="3"/>
      <c r="F411" s="3"/>
      <c r="G411" s="3"/>
      <c r="H411" s="3"/>
      <c r="I411" s="3"/>
      <c r="J411" s="3"/>
    </row>
    <row r="412">
      <c r="A412" s="3"/>
      <c r="B412" s="3"/>
      <c r="C412" s="3"/>
      <c r="D412" s="3"/>
      <c r="E412" s="3"/>
      <c r="F412" s="3"/>
      <c r="G412" s="3"/>
      <c r="H412" s="3"/>
      <c r="I412" s="3"/>
      <c r="J412" s="3"/>
    </row>
    <row r="413">
      <c r="A413" s="3"/>
      <c r="B413" s="3"/>
      <c r="C413" s="3"/>
      <c r="D413" s="3"/>
      <c r="E413" s="3"/>
      <c r="F413" s="3"/>
      <c r="G413" s="3"/>
      <c r="H413" s="3"/>
      <c r="I413" s="3"/>
      <c r="J413" s="3"/>
    </row>
    <row r="414">
      <c r="A414" s="3"/>
      <c r="B414" s="3"/>
      <c r="C414" s="3"/>
      <c r="D414" s="3"/>
      <c r="E414" s="3"/>
      <c r="F414" s="3"/>
      <c r="G414" s="3"/>
      <c r="H414" s="3"/>
      <c r="I414" s="3"/>
      <c r="J414" s="3"/>
    </row>
    <row r="415">
      <c r="A415" s="3"/>
      <c r="B415" s="3"/>
      <c r="C415" s="3"/>
      <c r="D415" s="3"/>
      <c r="E415" s="3"/>
      <c r="F415" s="3"/>
      <c r="G415" s="3"/>
      <c r="H415" s="3"/>
      <c r="I415" s="3"/>
      <c r="J415" s="3"/>
    </row>
    <row r="416">
      <c r="A416" s="3"/>
      <c r="B416" s="3"/>
      <c r="C416" s="3"/>
      <c r="D416" s="3"/>
      <c r="E416" s="3"/>
      <c r="F416" s="3"/>
      <c r="G416" s="3"/>
      <c r="H416" s="3"/>
      <c r="I416" s="3"/>
      <c r="J416" s="3"/>
    </row>
    <row r="417">
      <c r="A417" s="3"/>
      <c r="B417" s="3"/>
      <c r="C417" s="3"/>
      <c r="D417" s="3"/>
      <c r="E417" s="3"/>
      <c r="F417" s="3"/>
      <c r="G417" s="3"/>
      <c r="H417" s="3"/>
      <c r="I417" s="3"/>
      <c r="J417" s="3"/>
    </row>
    <row r="418">
      <c r="A418" s="3"/>
      <c r="B418" s="3"/>
      <c r="C418" s="3"/>
      <c r="D418" s="3"/>
      <c r="E418" s="3"/>
      <c r="F418" s="3"/>
      <c r="G418" s="3"/>
      <c r="H418" s="3"/>
      <c r="I418" s="3"/>
      <c r="J418" s="3"/>
    </row>
    <row r="419">
      <c r="A419" s="3"/>
      <c r="B419" s="3"/>
      <c r="C419" s="3"/>
      <c r="D419" s="3"/>
      <c r="E419" s="3"/>
      <c r="F419" s="3"/>
      <c r="G419" s="3"/>
      <c r="H419" s="3"/>
      <c r="I419" s="3"/>
      <c r="J419" s="3"/>
    </row>
    <row r="420">
      <c r="A420" s="3"/>
      <c r="B420" s="3"/>
      <c r="C420" s="3"/>
      <c r="D420" s="3"/>
      <c r="E420" s="3"/>
      <c r="F420" s="3"/>
      <c r="G420" s="3"/>
      <c r="H420" s="3"/>
      <c r="I420" s="3"/>
      <c r="J420" s="3"/>
    </row>
    <row r="421">
      <c r="A421" s="3"/>
      <c r="B421" s="3"/>
      <c r="C421" s="3"/>
      <c r="D421" s="3"/>
      <c r="E421" s="3"/>
      <c r="F421" s="3"/>
      <c r="G421" s="3"/>
      <c r="H421" s="3"/>
      <c r="I421" s="3"/>
      <c r="J421" s="3"/>
    </row>
    <row r="422">
      <c r="A422" s="3"/>
      <c r="B422" s="3"/>
      <c r="C422" s="3"/>
      <c r="D422" s="3"/>
      <c r="E422" s="3"/>
      <c r="F422" s="3"/>
      <c r="G422" s="3"/>
      <c r="H422" s="3"/>
      <c r="I422" s="3"/>
      <c r="J422" s="3"/>
    </row>
    <row r="423">
      <c r="A423" s="3"/>
      <c r="B423" s="3"/>
      <c r="C423" s="3"/>
      <c r="D423" s="3"/>
      <c r="E423" s="3"/>
      <c r="F423" s="3"/>
      <c r="G423" s="3"/>
      <c r="H423" s="3"/>
      <c r="I423" s="3"/>
      <c r="J423" s="3"/>
    </row>
    <row r="424">
      <c r="A424" s="3"/>
      <c r="B424" s="3"/>
      <c r="C424" s="3"/>
      <c r="D424" s="3"/>
      <c r="E424" s="3"/>
      <c r="F424" s="3"/>
      <c r="G424" s="3"/>
      <c r="H424" s="3"/>
      <c r="I424" s="3"/>
      <c r="J424" s="3"/>
    </row>
    <row r="425">
      <c r="A425" s="3"/>
      <c r="B425" s="3"/>
      <c r="C425" s="3"/>
      <c r="D425" s="3"/>
      <c r="E425" s="3"/>
      <c r="F425" s="3"/>
      <c r="G425" s="3"/>
      <c r="H425" s="3"/>
      <c r="I425" s="3"/>
      <c r="J425" s="3"/>
    </row>
    <row r="426">
      <c r="A426" s="3"/>
      <c r="B426" s="3"/>
      <c r="C426" s="3"/>
      <c r="D426" s="3"/>
      <c r="E426" s="3"/>
      <c r="F426" s="3"/>
      <c r="G426" s="3"/>
      <c r="H426" s="3"/>
      <c r="I426" s="3"/>
      <c r="J426" s="3"/>
    </row>
    <row r="427">
      <c r="A427" s="3"/>
      <c r="B427" s="3"/>
      <c r="C427" s="3"/>
      <c r="D427" s="3"/>
      <c r="E427" s="3"/>
      <c r="F427" s="3"/>
      <c r="G427" s="3"/>
      <c r="H427" s="3"/>
      <c r="I427" s="3"/>
      <c r="J427" s="3"/>
    </row>
    <row r="428">
      <c r="A428" s="3"/>
      <c r="B428" s="3"/>
      <c r="C428" s="3"/>
      <c r="D428" s="3"/>
      <c r="E428" s="3"/>
      <c r="F428" s="3"/>
      <c r="G428" s="3"/>
      <c r="H428" s="3"/>
      <c r="I428" s="3"/>
      <c r="J428" s="3"/>
    </row>
    <row r="429">
      <c r="A429" s="3"/>
      <c r="B429" s="3"/>
      <c r="C429" s="3"/>
      <c r="D429" s="3"/>
      <c r="E429" s="3"/>
      <c r="F429" s="3"/>
      <c r="G429" s="3"/>
      <c r="H429" s="3"/>
      <c r="I429" s="3"/>
      <c r="J429" s="3"/>
    </row>
    <row r="430">
      <c r="A430" s="3"/>
      <c r="B430" s="3"/>
      <c r="C430" s="3"/>
      <c r="D430" s="3"/>
      <c r="E430" s="3"/>
      <c r="F430" s="3"/>
      <c r="G430" s="3"/>
      <c r="H430" s="3"/>
      <c r="I430" s="3"/>
      <c r="J430" s="3"/>
    </row>
    <row r="431">
      <c r="A431" s="3"/>
      <c r="B431" s="3"/>
      <c r="C431" s="3"/>
      <c r="D431" s="3"/>
      <c r="E431" s="3"/>
      <c r="F431" s="3"/>
      <c r="G431" s="3"/>
      <c r="H431" s="3"/>
      <c r="I431" s="3"/>
      <c r="J431" s="3"/>
    </row>
    <row r="432">
      <c r="A432" s="3"/>
      <c r="B432" s="3"/>
      <c r="C432" s="3"/>
      <c r="D432" s="3"/>
      <c r="E432" s="3"/>
      <c r="F432" s="3"/>
      <c r="G432" s="3"/>
      <c r="H432" s="3"/>
      <c r="I432" s="3"/>
      <c r="J432" s="3"/>
    </row>
    <row r="433">
      <c r="A433" s="3"/>
      <c r="B433" s="3"/>
      <c r="C433" s="3"/>
      <c r="D433" s="3"/>
      <c r="E433" s="3"/>
      <c r="F433" s="3"/>
      <c r="G433" s="3"/>
      <c r="H433" s="3"/>
      <c r="I433" s="3"/>
      <c r="J433" s="3"/>
    </row>
    <row r="434">
      <c r="A434" s="3"/>
      <c r="B434" s="3"/>
      <c r="C434" s="3"/>
      <c r="D434" s="3"/>
      <c r="E434" s="3"/>
      <c r="F434" s="3"/>
      <c r="G434" s="3"/>
      <c r="H434" s="3"/>
      <c r="I434" s="3"/>
      <c r="J434" s="3"/>
    </row>
    <row r="435">
      <c r="A435" s="3"/>
      <c r="B435" s="3"/>
      <c r="C435" s="3"/>
      <c r="D435" s="3"/>
      <c r="E435" s="3"/>
      <c r="F435" s="3"/>
      <c r="G435" s="3"/>
      <c r="H435" s="3"/>
      <c r="I435" s="3"/>
      <c r="J435" s="3"/>
    </row>
    <row r="436">
      <c r="A436" s="3"/>
      <c r="B436" s="3"/>
      <c r="C436" s="3"/>
      <c r="D436" s="3"/>
      <c r="E436" s="3"/>
      <c r="F436" s="3"/>
      <c r="G436" s="3"/>
      <c r="H436" s="3"/>
      <c r="I436" s="3"/>
      <c r="J436" s="3"/>
    </row>
    <row r="437">
      <c r="A437" s="3"/>
      <c r="B437" s="3"/>
      <c r="C437" s="3"/>
      <c r="D437" s="3"/>
      <c r="E437" s="3"/>
      <c r="F437" s="3"/>
      <c r="G437" s="3"/>
      <c r="H437" s="3"/>
      <c r="I437" s="3"/>
      <c r="J437" s="3"/>
    </row>
    <row r="438">
      <c r="A438" s="3"/>
      <c r="B438" s="3"/>
      <c r="C438" s="3"/>
      <c r="D438" s="3"/>
      <c r="E438" s="3"/>
      <c r="F438" s="3"/>
      <c r="G438" s="3"/>
      <c r="H438" s="3"/>
      <c r="I438" s="3"/>
      <c r="J438" s="3"/>
    </row>
    <row r="439">
      <c r="A439" s="3"/>
      <c r="B439" s="3"/>
      <c r="C439" s="3"/>
      <c r="D439" s="3"/>
      <c r="E439" s="3"/>
      <c r="F439" s="3"/>
      <c r="G439" s="3"/>
      <c r="H439" s="3"/>
      <c r="I439" s="3"/>
      <c r="J439" s="3"/>
    </row>
    <row r="440">
      <c r="A440" s="3"/>
      <c r="B440" s="3"/>
      <c r="C440" s="3"/>
      <c r="D440" s="3"/>
      <c r="E440" s="3"/>
      <c r="F440" s="3"/>
      <c r="G440" s="3"/>
      <c r="H440" s="3"/>
      <c r="I440" s="3"/>
      <c r="J440" s="3"/>
    </row>
    <row r="441">
      <c r="A441" s="3"/>
      <c r="B441" s="3"/>
      <c r="C441" s="3"/>
      <c r="D441" s="3"/>
      <c r="E441" s="3"/>
      <c r="F441" s="3"/>
      <c r="G441" s="3"/>
      <c r="H441" s="3"/>
      <c r="I441" s="3"/>
      <c r="J441" s="3"/>
    </row>
    <row r="442">
      <c r="A442" s="3"/>
      <c r="B442" s="3"/>
      <c r="C442" s="3"/>
      <c r="D442" s="3"/>
      <c r="E442" s="3"/>
      <c r="F442" s="3"/>
      <c r="G442" s="3"/>
      <c r="H442" s="3"/>
      <c r="I442" s="3"/>
      <c r="J442" s="3"/>
    </row>
    <row r="443">
      <c r="A443" s="3"/>
      <c r="B443" s="3"/>
      <c r="C443" s="3"/>
      <c r="D443" s="3"/>
      <c r="E443" s="3"/>
      <c r="F443" s="3"/>
      <c r="G443" s="3"/>
      <c r="H443" s="3"/>
      <c r="I443" s="3"/>
      <c r="J443" s="3"/>
    </row>
    <row r="444">
      <c r="A444" s="3"/>
      <c r="B444" s="3"/>
      <c r="C444" s="3"/>
      <c r="D444" s="3"/>
      <c r="E444" s="3"/>
      <c r="F444" s="3"/>
      <c r="G444" s="3"/>
      <c r="H444" s="3"/>
      <c r="I444" s="3"/>
      <c r="J444" s="3"/>
    </row>
    <row r="445">
      <c r="A445" s="3"/>
      <c r="B445" s="3"/>
      <c r="C445" s="3"/>
      <c r="D445" s="3"/>
      <c r="E445" s="3"/>
      <c r="F445" s="3"/>
      <c r="G445" s="3"/>
      <c r="H445" s="3"/>
      <c r="I445" s="3"/>
      <c r="J445" s="3"/>
    </row>
    <row r="446">
      <c r="A446" s="3"/>
      <c r="B446" s="3"/>
      <c r="C446" s="3"/>
      <c r="D446" s="3"/>
      <c r="E446" s="3"/>
      <c r="F446" s="3"/>
      <c r="G446" s="3"/>
      <c r="H446" s="3"/>
      <c r="I446" s="3"/>
      <c r="J446" s="3"/>
    </row>
    <row r="447">
      <c r="A447" s="3"/>
      <c r="B447" s="3"/>
      <c r="C447" s="3"/>
      <c r="D447" s="3"/>
      <c r="E447" s="3"/>
      <c r="F447" s="3"/>
      <c r="G447" s="3"/>
      <c r="H447" s="3"/>
      <c r="I447" s="3"/>
      <c r="J447" s="3"/>
    </row>
    <row r="448">
      <c r="A448" s="3"/>
      <c r="B448" s="3"/>
      <c r="C448" s="3"/>
      <c r="D448" s="3"/>
      <c r="E448" s="3"/>
      <c r="F448" s="3"/>
      <c r="G448" s="3"/>
      <c r="H448" s="3"/>
      <c r="I448" s="3"/>
      <c r="J448" s="3"/>
    </row>
    <row r="449">
      <c r="A449" s="3"/>
      <c r="B449" s="3"/>
      <c r="C449" s="3"/>
      <c r="D449" s="3"/>
      <c r="E449" s="3"/>
      <c r="F449" s="3"/>
      <c r="G449" s="3"/>
      <c r="H449" s="3"/>
      <c r="I449" s="3"/>
      <c r="J449" s="3"/>
    </row>
    <row r="450">
      <c r="A450" s="3"/>
      <c r="B450" s="3"/>
      <c r="C450" s="3"/>
      <c r="D450" s="3"/>
      <c r="E450" s="3"/>
      <c r="F450" s="3"/>
      <c r="G450" s="3"/>
      <c r="H450" s="3"/>
      <c r="I450" s="3"/>
      <c r="J450" s="3"/>
    </row>
    <row r="451">
      <c r="A451" s="3"/>
      <c r="B451" s="3"/>
      <c r="C451" s="3"/>
      <c r="D451" s="3"/>
      <c r="E451" s="3"/>
      <c r="F451" s="3"/>
      <c r="G451" s="3"/>
      <c r="H451" s="3"/>
      <c r="I451" s="3"/>
      <c r="J451" s="3"/>
    </row>
    <row r="452">
      <c r="A452" s="3"/>
      <c r="B452" s="3"/>
      <c r="C452" s="3"/>
      <c r="D452" s="3"/>
      <c r="E452" s="3"/>
      <c r="F452" s="3"/>
      <c r="G452" s="3"/>
      <c r="H452" s="3"/>
      <c r="I452" s="3"/>
      <c r="J452" s="3"/>
    </row>
    <row r="453">
      <c r="A453" s="3"/>
      <c r="B453" s="3"/>
      <c r="C453" s="3"/>
      <c r="D453" s="3"/>
      <c r="E453" s="3"/>
      <c r="F453" s="3"/>
      <c r="G453" s="3"/>
      <c r="H453" s="3"/>
      <c r="I453" s="3"/>
      <c r="J453" s="3"/>
    </row>
    <row r="454">
      <c r="A454" s="3"/>
      <c r="B454" s="3"/>
      <c r="C454" s="3"/>
      <c r="D454" s="3"/>
      <c r="E454" s="3"/>
      <c r="F454" s="3"/>
      <c r="G454" s="3"/>
      <c r="H454" s="3"/>
      <c r="I454" s="3"/>
      <c r="J454" s="3"/>
    </row>
    <row r="455">
      <c r="A455" s="3"/>
      <c r="B455" s="3"/>
      <c r="C455" s="3"/>
      <c r="D455" s="3"/>
      <c r="E455" s="3"/>
      <c r="F455" s="3"/>
      <c r="G455" s="3"/>
      <c r="H455" s="3"/>
      <c r="I455" s="3"/>
      <c r="J455" s="3"/>
    </row>
    <row r="456">
      <c r="A456" s="3"/>
      <c r="B456" s="3"/>
      <c r="C456" s="3"/>
      <c r="D456" s="3"/>
      <c r="E456" s="3"/>
      <c r="F456" s="3"/>
      <c r="G456" s="3"/>
      <c r="H456" s="3"/>
      <c r="I456" s="3"/>
      <c r="J456" s="3"/>
    </row>
    <row r="457">
      <c r="A457" s="3"/>
      <c r="B457" s="3"/>
      <c r="C457" s="3"/>
      <c r="D457" s="3"/>
      <c r="E457" s="3"/>
      <c r="F457" s="3"/>
      <c r="G457" s="3"/>
      <c r="H457" s="3"/>
      <c r="I457" s="3"/>
      <c r="J457" s="3"/>
    </row>
    <row r="458">
      <c r="A458" s="3"/>
      <c r="B458" s="3"/>
      <c r="C458" s="3"/>
      <c r="D458" s="3"/>
      <c r="E458" s="3"/>
      <c r="F458" s="3"/>
      <c r="G458" s="3"/>
      <c r="H458" s="3"/>
      <c r="I458" s="3"/>
      <c r="J458" s="3"/>
    </row>
    <row r="459">
      <c r="A459" s="3"/>
      <c r="B459" s="3"/>
      <c r="C459" s="3"/>
      <c r="D459" s="3"/>
      <c r="E459" s="3"/>
      <c r="F459" s="3"/>
      <c r="G459" s="3"/>
      <c r="H459" s="3"/>
      <c r="I459" s="3"/>
      <c r="J459" s="3"/>
    </row>
    <row r="460">
      <c r="A460" s="3"/>
      <c r="B460" s="3"/>
      <c r="C460" s="3"/>
      <c r="D460" s="3"/>
      <c r="E460" s="3"/>
      <c r="F460" s="3"/>
      <c r="G460" s="3"/>
      <c r="H460" s="3"/>
      <c r="I460" s="3"/>
      <c r="J460" s="3"/>
    </row>
    <row r="461">
      <c r="A461" s="3"/>
      <c r="B461" s="3"/>
      <c r="C461" s="3"/>
      <c r="D461" s="3"/>
      <c r="E461" s="3"/>
      <c r="F461" s="3"/>
      <c r="G461" s="3"/>
      <c r="H461" s="3"/>
      <c r="I461" s="3"/>
      <c r="J461" s="3"/>
    </row>
    <row r="462">
      <c r="A462" s="3"/>
      <c r="B462" s="3"/>
      <c r="C462" s="3"/>
      <c r="D462" s="3"/>
      <c r="E462" s="3"/>
      <c r="F462" s="3"/>
      <c r="G462" s="3"/>
      <c r="H462" s="3"/>
      <c r="I462" s="3"/>
      <c r="J462" s="3"/>
    </row>
    <row r="463">
      <c r="A463" s="3"/>
      <c r="B463" s="3"/>
      <c r="C463" s="3"/>
      <c r="D463" s="3"/>
      <c r="E463" s="3"/>
      <c r="F463" s="3"/>
      <c r="G463" s="3"/>
      <c r="H463" s="3"/>
      <c r="I463" s="3"/>
      <c r="J463" s="3"/>
    </row>
    <row r="464">
      <c r="A464" s="3"/>
      <c r="B464" s="3"/>
      <c r="C464" s="3"/>
      <c r="D464" s="3"/>
      <c r="E464" s="3"/>
      <c r="F464" s="3"/>
      <c r="G464" s="3"/>
      <c r="H464" s="3"/>
      <c r="I464" s="3"/>
      <c r="J464" s="3"/>
    </row>
    <row r="465">
      <c r="A465" s="3"/>
      <c r="B465" s="3"/>
      <c r="C465" s="3"/>
      <c r="D465" s="3"/>
      <c r="E465" s="3"/>
      <c r="F465" s="3"/>
      <c r="G465" s="3"/>
      <c r="H465" s="3"/>
      <c r="I465" s="3"/>
      <c r="J465" s="3"/>
    </row>
    <row r="466">
      <c r="A466" s="3"/>
      <c r="B466" s="3"/>
      <c r="C466" s="3"/>
      <c r="D466" s="3"/>
      <c r="E466" s="3"/>
      <c r="F466" s="3"/>
      <c r="G466" s="3"/>
      <c r="H466" s="3"/>
      <c r="I466" s="3"/>
      <c r="J466" s="3"/>
    </row>
    <row r="467">
      <c r="A467" s="3"/>
      <c r="B467" s="3"/>
      <c r="C467" s="3"/>
      <c r="D467" s="3"/>
      <c r="E467" s="3"/>
      <c r="F467" s="3"/>
      <c r="G467" s="3"/>
      <c r="H467" s="3"/>
      <c r="I467" s="3"/>
      <c r="J467" s="3"/>
    </row>
    <row r="468">
      <c r="A468" s="3"/>
      <c r="B468" s="3"/>
      <c r="C468" s="3"/>
      <c r="D468" s="3"/>
      <c r="E468" s="3"/>
      <c r="F468" s="3"/>
      <c r="G468" s="3"/>
      <c r="H468" s="3"/>
      <c r="I468" s="3"/>
      <c r="J468" s="3"/>
    </row>
    <row r="469">
      <c r="A469" s="3"/>
      <c r="B469" s="3"/>
      <c r="C469" s="3"/>
      <c r="D469" s="3"/>
      <c r="E469" s="3"/>
      <c r="F469" s="3"/>
      <c r="G469" s="3"/>
      <c r="H469" s="3"/>
      <c r="I469" s="3"/>
      <c r="J469" s="3"/>
    </row>
    <row r="470">
      <c r="A470" s="3"/>
      <c r="B470" s="3"/>
      <c r="C470" s="3"/>
      <c r="D470" s="3"/>
      <c r="E470" s="3"/>
      <c r="F470" s="3"/>
      <c r="G470" s="3"/>
      <c r="H470" s="3"/>
      <c r="I470" s="3"/>
      <c r="J470" s="3"/>
    </row>
    <row r="471">
      <c r="A471" s="3"/>
      <c r="B471" s="3"/>
      <c r="C471" s="3"/>
      <c r="D471" s="3"/>
      <c r="E471" s="3"/>
      <c r="F471" s="3"/>
      <c r="G471" s="3"/>
      <c r="H471" s="3"/>
      <c r="I471" s="3"/>
      <c r="J471" s="3"/>
    </row>
    <row r="472">
      <c r="A472" s="3"/>
      <c r="B472" s="3"/>
      <c r="C472" s="3"/>
      <c r="D472" s="3"/>
      <c r="E472" s="3"/>
      <c r="F472" s="3"/>
      <c r="G472" s="3"/>
      <c r="H472" s="3"/>
      <c r="I472" s="3"/>
      <c r="J472" s="3"/>
    </row>
    <row r="473">
      <c r="A473" s="3"/>
      <c r="B473" s="3"/>
      <c r="C473" s="3"/>
      <c r="D473" s="3"/>
      <c r="E473" s="3"/>
      <c r="F473" s="3"/>
      <c r="G473" s="3"/>
      <c r="H473" s="3"/>
      <c r="I473" s="3"/>
      <c r="J473" s="3"/>
    </row>
    <row r="474">
      <c r="A474" s="3"/>
      <c r="B474" s="3"/>
      <c r="C474" s="3"/>
      <c r="D474" s="3"/>
      <c r="E474" s="3"/>
      <c r="F474" s="3"/>
      <c r="G474" s="3"/>
      <c r="H474" s="3"/>
      <c r="I474" s="3"/>
      <c r="J474" s="3"/>
    </row>
    <row r="475">
      <c r="A475" s="3"/>
      <c r="B475" s="3"/>
      <c r="C475" s="3"/>
      <c r="D475" s="3"/>
      <c r="E475" s="3"/>
      <c r="F475" s="3"/>
      <c r="G475" s="3"/>
      <c r="H475" s="3"/>
      <c r="I475" s="3"/>
      <c r="J475" s="3"/>
    </row>
    <row r="476">
      <c r="A476" s="3"/>
      <c r="B476" s="3"/>
      <c r="C476" s="3"/>
      <c r="D476" s="3"/>
      <c r="E476" s="3"/>
      <c r="F476" s="3"/>
      <c r="G476" s="3"/>
      <c r="H476" s="3"/>
      <c r="I476" s="3"/>
      <c r="J476" s="3"/>
    </row>
    <row r="477">
      <c r="A477" s="3"/>
      <c r="B477" s="3"/>
      <c r="C477" s="3"/>
      <c r="D477" s="3"/>
      <c r="E477" s="3"/>
      <c r="F477" s="3"/>
      <c r="G477" s="3"/>
      <c r="H477" s="3"/>
      <c r="I477" s="3"/>
      <c r="J477" s="3"/>
    </row>
    <row r="478">
      <c r="A478" s="3"/>
      <c r="B478" s="3"/>
      <c r="C478" s="3"/>
      <c r="D478" s="3"/>
      <c r="E478" s="3"/>
      <c r="F478" s="3"/>
      <c r="G478" s="3"/>
      <c r="H478" s="3"/>
      <c r="I478" s="3"/>
      <c r="J478" s="3"/>
    </row>
    <row r="479">
      <c r="A479" s="3"/>
      <c r="B479" s="3"/>
      <c r="C479" s="3"/>
      <c r="D479" s="3"/>
      <c r="E479" s="3"/>
      <c r="F479" s="3"/>
      <c r="G479" s="3"/>
      <c r="H479" s="3"/>
      <c r="I479" s="3"/>
      <c r="J479" s="3"/>
    </row>
    <row r="480">
      <c r="A480" s="3"/>
      <c r="B480" s="3"/>
      <c r="C480" s="3"/>
      <c r="D480" s="3"/>
      <c r="E480" s="3"/>
      <c r="F480" s="3"/>
      <c r="G480" s="3"/>
      <c r="H480" s="3"/>
      <c r="I480" s="3"/>
      <c r="J480" s="3"/>
    </row>
    <row r="481">
      <c r="A481" s="3"/>
      <c r="B481" s="3"/>
      <c r="C481" s="3"/>
      <c r="D481" s="3"/>
      <c r="E481" s="3"/>
      <c r="F481" s="3"/>
      <c r="G481" s="3"/>
      <c r="H481" s="3"/>
      <c r="I481" s="3"/>
      <c r="J481" s="3"/>
    </row>
    <row r="482">
      <c r="A482" s="3"/>
      <c r="B482" s="3"/>
      <c r="C482" s="3"/>
      <c r="D482" s="3"/>
      <c r="E482" s="3"/>
      <c r="F482" s="3"/>
      <c r="G482" s="3"/>
      <c r="H482" s="3"/>
      <c r="I482" s="3"/>
      <c r="J482" s="3"/>
    </row>
    <row r="483">
      <c r="A483" s="3"/>
      <c r="B483" s="3"/>
      <c r="C483" s="3"/>
      <c r="D483" s="3"/>
      <c r="E483" s="3"/>
      <c r="F483" s="3"/>
      <c r="G483" s="3"/>
      <c r="H483" s="3"/>
      <c r="I483" s="3"/>
      <c r="J483" s="3"/>
    </row>
    <row r="484">
      <c r="A484" s="3"/>
      <c r="B484" s="3"/>
      <c r="C484" s="3"/>
      <c r="D484" s="3"/>
      <c r="E484" s="3"/>
      <c r="F484" s="3"/>
      <c r="G484" s="3"/>
      <c r="H484" s="3"/>
      <c r="I484" s="3"/>
      <c r="J484" s="3"/>
    </row>
    <row r="485">
      <c r="A485" s="3"/>
      <c r="B485" s="3"/>
      <c r="C485" s="3"/>
      <c r="D485" s="3"/>
      <c r="E485" s="3"/>
      <c r="F485" s="3"/>
      <c r="G485" s="3"/>
      <c r="H485" s="3"/>
      <c r="I485" s="3"/>
      <c r="J485" s="3"/>
    </row>
    <row r="486">
      <c r="A486" s="3"/>
      <c r="B486" s="3"/>
      <c r="C486" s="3"/>
      <c r="D486" s="3"/>
      <c r="E486" s="3"/>
      <c r="F486" s="3"/>
      <c r="G486" s="3"/>
      <c r="H486" s="3"/>
      <c r="I486" s="3"/>
      <c r="J486" s="3"/>
    </row>
    <row r="487">
      <c r="A487" s="3"/>
      <c r="B487" s="3"/>
      <c r="C487" s="3"/>
      <c r="D487" s="3"/>
      <c r="E487" s="3"/>
      <c r="F487" s="3"/>
      <c r="G487" s="3"/>
      <c r="H487" s="3"/>
      <c r="I487" s="3"/>
      <c r="J487" s="3"/>
    </row>
    <row r="488">
      <c r="A488" s="3"/>
      <c r="B488" s="3"/>
      <c r="C488" s="3"/>
      <c r="D488" s="3"/>
      <c r="E488" s="3"/>
      <c r="F488" s="3"/>
      <c r="G488" s="3"/>
      <c r="H488" s="3"/>
      <c r="I488" s="3"/>
      <c r="J488" s="3"/>
    </row>
    <row r="489">
      <c r="A489" s="3"/>
      <c r="B489" s="3"/>
      <c r="C489" s="3"/>
      <c r="D489" s="3"/>
      <c r="E489" s="3"/>
      <c r="F489" s="3"/>
      <c r="G489" s="3"/>
      <c r="H489" s="3"/>
      <c r="I489" s="3"/>
      <c r="J489" s="3"/>
    </row>
    <row r="490">
      <c r="A490" s="3"/>
      <c r="B490" s="3"/>
      <c r="C490" s="3"/>
      <c r="D490" s="3"/>
      <c r="E490" s="3"/>
      <c r="F490" s="3"/>
      <c r="G490" s="3"/>
      <c r="H490" s="3"/>
      <c r="I490" s="3"/>
      <c r="J490" s="3"/>
    </row>
    <row r="491">
      <c r="A491" s="3"/>
      <c r="B491" s="3"/>
      <c r="C491" s="3"/>
      <c r="D491" s="3"/>
      <c r="E491" s="3"/>
      <c r="F491" s="3"/>
      <c r="G491" s="3"/>
      <c r="H491" s="3"/>
      <c r="I491" s="3"/>
      <c r="J491" s="3"/>
    </row>
    <row r="492">
      <c r="A492" s="3"/>
      <c r="B492" s="3"/>
      <c r="C492" s="3"/>
      <c r="D492" s="3"/>
      <c r="E492" s="3"/>
      <c r="F492" s="3"/>
      <c r="G492" s="3"/>
      <c r="H492" s="3"/>
      <c r="I492" s="3"/>
      <c r="J492" s="3"/>
    </row>
    <row r="493">
      <c r="A493" s="3"/>
      <c r="B493" s="3"/>
      <c r="C493" s="3"/>
      <c r="D493" s="3"/>
      <c r="E493" s="3"/>
      <c r="F493" s="3"/>
      <c r="G493" s="3"/>
      <c r="H493" s="3"/>
      <c r="I493" s="3"/>
      <c r="J493" s="3"/>
    </row>
    <row r="494">
      <c r="A494" s="3"/>
      <c r="B494" s="3"/>
      <c r="C494" s="3"/>
      <c r="D494" s="3"/>
      <c r="E494" s="3"/>
      <c r="F494" s="3"/>
      <c r="G494" s="3"/>
      <c r="H494" s="3"/>
      <c r="I494" s="3"/>
      <c r="J494" s="3"/>
    </row>
    <row r="495">
      <c r="A495" s="3"/>
      <c r="B495" s="3"/>
      <c r="C495" s="3"/>
      <c r="D495" s="3"/>
      <c r="E495" s="3"/>
      <c r="F495" s="3"/>
      <c r="G495" s="3"/>
      <c r="H495" s="3"/>
      <c r="I495" s="3"/>
      <c r="J495" s="3"/>
    </row>
    <row r="496">
      <c r="A496" s="3"/>
      <c r="B496" s="3"/>
      <c r="C496" s="3"/>
      <c r="D496" s="3"/>
      <c r="E496" s="3"/>
      <c r="F496" s="3"/>
      <c r="G496" s="3"/>
      <c r="H496" s="3"/>
      <c r="I496" s="3"/>
      <c r="J496" s="3"/>
    </row>
    <row r="497">
      <c r="A497" s="3"/>
      <c r="B497" s="3"/>
      <c r="C497" s="3"/>
      <c r="D497" s="3"/>
      <c r="E497" s="3"/>
      <c r="F497" s="3"/>
      <c r="G497" s="3"/>
      <c r="H497" s="3"/>
      <c r="I497" s="3"/>
      <c r="J497" s="3"/>
    </row>
    <row r="498">
      <c r="A498" s="3"/>
      <c r="B498" s="3"/>
      <c r="C498" s="3"/>
      <c r="D498" s="3"/>
      <c r="E498" s="3"/>
      <c r="F498" s="3"/>
      <c r="G498" s="3"/>
      <c r="H498" s="3"/>
      <c r="I498" s="3"/>
      <c r="J498" s="3"/>
    </row>
    <row r="499">
      <c r="A499" s="3"/>
      <c r="B499" s="3"/>
      <c r="C499" s="3"/>
      <c r="D499" s="3"/>
      <c r="E499" s="3"/>
      <c r="F499" s="3"/>
      <c r="G499" s="3"/>
      <c r="H499" s="3"/>
      <c r="I499" s="3"/>
      <c r="J499" s="3"/>
    </row>
    <row r="500">
      <c r="A500" s="3"/>
      <c r="B500" s="3"/>
      <c r="C500" s="3"/>
      <c r="D500" s="3"/>
      <c r="E500" s="3"/>
      <c r="F500" s="3"/>
      <c r="G500" s="3"/>
      <c r="H500" s="3"/>
      <c r="I500" s="3"/>
      <c r="J500" s="3"/>
    </row>
    <row r="501">
      <c r="A501" s="3"/>
      <c r="B501" s="3"/>
      <c r="C501" s="3"/>
      <c r="D501" s="3"/>
      <c r="E501" s="3"/>
      <c r="F501" s="3"/>
      <c r="G501" s="3"/>
      <c r="H501" s="3"/>
      <c r="I501" s="3"/>
      <c r="J501" s="3"/>
    </row>
    <row r="502">
      <c r="A502" s="3"/>
      <c r="B502" s="3"/>
      <c r="C502" s="3"/>
      <c r="D502" s="3"/>
      <c r="E502" s="3"/>
      <c r="F502" s="3"/>
      <c r="G502" s="3"/>
      <c r="H502" s="3"/>
      <c r="I502" s="3"/>
      <c r="J502" s="3"/>
    </row>
    <row r="503">
      <c r="A503" s="3"/>
      <c r="B503" s="3"/>
      <c r="C503" s="3"/>
      <c r="D503" s="3"/>
      <c r="E503" s="3"/>
      <c r="F503" s="3"/>
      <c r="G503" s="3"/>
      <c r="H503" s="3"/>
      <c r="I503" s="3"/>
      <c r="J503" s="3"/>
    </row>
    <row r="504">
      <c r="A504" s="3"/>
      <c r="B504" s="3"/>
      <c r="C504" s="3"/>
      <c r="D504" s="3"/>
      <c r="E504" s="3"/>
      <c r="F504" s="3"/>
      <c r="G504" s="3"/>
      <c r="H504" s="3"/>
      <c r="I504" s="3"/>
      <c r="J504" s="3"/>
    </row>
    <row r="505">
      <c r="A505" s="3"/>
      <c r="B505" s="3"/>
      <c r="C505" s="3"/>
      <c r="D505" s="3"/>
      <c r="E505" s="3"/>
      <c r="F505" s="3"/>
      <c r="G505" s="3"/>
      <c r="H505" s="3"/>
      <c r="I505" s="3"/>
      <c r="J505" s="3"/>
    </row>
    <row r="506">
      <c r="A506" s="3"/>
      <c r="B506" s="3"/>
      <c r="C506" s="3"/>
      <c r="D506" s="3"/>
      <c r="E506" s="3"/>
      <c r="F506" s="3"/>
      <c r="G506" s="3"/>
      <c r="H506" s="3"/>
      <c r="I506" s="3"/>
      <c r="J506" s="3"/>
    </row>
    <row r="507">
      <c r="A507" s="3"/>
      <c r="B507" s="3"/>
      <c r="C507" s="3"/>
      <c r="D507" s="3"/>
      <c r="E507" s="3"/>
      <c r="F507" s="3"/>
      <c r="G507" s="3"/>
      <c r="H507" s="3"/>
      <c r="I507" s="3"/>
      <c r="J507" s="3"/>
    </row>
    <row r="508">
      <c r="A508" s="3"/>
      <c r="B508" s="3"/>
      <c r="C508" s="3"/>
      <c r="D508" s="3"/>
      <c r="E508" s="3"/>
      <c r="F508" s="3"/>
      <c r="G508" s="3"/>
      <c r="H508" s="3"/>
      <c r="I508" s="3"/>
      <c r="J508" s="3"/>
    </row>
    <row r="509">
      <c r="A509" s="3"/>
      <c r="B509" s="3"/>
      <c r="C509" s="3"/>
      <c r="D509" s="3"/>
      <c r="E509" s="3"/>
      <c r="F509" s="3"/>
      <c r="G509" s="3"/>
      <c r="H509" s="3"/>
      <c r="I509" s="3"/>
      <c r="J509" s="3"/>
    </row>
    <row r="510">
      <c r="A510" s="3"/>
      <c r="B510" s="3"/>
      <c r="C510" s="3"/>
      <c r="D510" s="3"/>
      <c r="E510" s="3"/>
      <c r="F510" s="3"/>
      <c r="G510" s="3"/>
      <c r="H510" s="3"/>
      <c r="I510" s="3"/>
      <c r="J510" s="3"/>
    </row>
    <row r="511">
      <c r="A511" s="3"/>
      <c r="B511" s="3"/>
      <c r="C511" s="3"/>
      <c r="D511" s="3"/>
      <c r="E511" s="3"/>
      <c r="F511" s="3"/>
      <c r="G511" s="3"/>
      <c r="H511" s="3"/>
      <c r="I511" s="3"/>
      <c r="J511" s="3"/>
    </row>
    <row r="512">
      <c r="A512" s="3"/>
      <c r="B512" s="3"/>
      <c r="C512" s="3"/>
      <c r="D512" s="3"/>
      <c r="E512" s="3"/>
      <c r="F512" s="3"/>
      <c r="G512" s="3"/>
      <c r="H512" s="3"/>
      <c r="I512" s="3"/>
      <c r="J512" s="3"/>
    </row>
    <row r="513">
      <c r="A513" s="3"/>
      <c r="B513" s="3"/>
      <c r="C513" s="3"/>
      <c r="D513" s="3"/>
      <c r="E513" s="3"/>
      <c r="F513" s="3"/>
      <c r="G513" s="3"/>
      <c r="H513" s="3"/>
      <c r="I513" s="3"/>
      <c r="J513" s="3"/>
    </row>
    <row r="514">
      <c r="A514" s="3"/>
      <c r="B514" s="3"/>
      <c r="C514" s="3"/>
      <c r="D514" s="3"/>
      <c r="E514" s="3"/>
      <c r="F514" s="3"/>
      <c r="G514" s="3"/>
      <c r="H514" s="3"/>
      <c r="I514" s="3"/>
      <c r="J514" s="3"/>
    </row>
    <row r="515">
      <c r="A515" s="3"/>
      <c r="B515" s="3"/>
      <c r="C515" s="3"/>
      <c r="D515" s="3"/>
      <c r="E515" s="3"/>
      <c r="F515" s="3"/>
      <c r="G515" s="3"/>
      <c r="H515" s="3"/>
      <c r="I515" s="3"/>
      <c r="J515" s="3"/>
    </row>
    <row r="516">
      <c r="A516" s="3"/>
      <c r="B516" s="3"/>
      <c r="C516" s="3"/>
      <c r="D516" s="3"/>
      <c r="E516" s="3"/>
      <c r="F516" s="3"/>
      <c r="G516" s="3"/>
      <c r="H516" s="3"/>
      <c r="I516" s="3"/>
      <c r="J516" s="3"/>
    </row>
    <row r="517">
      <c r="A517" s="3"/>
      <c r="B517" s="3"/>
      <c r="C517" s="3"/>
      <c r="D517" s="3"/>
      <c r="E517" s="3"/>
      <c r="F517" s="3"/>
      <c r="G517" s="3"/>
      <c r="H517" s="3"/>
      <c r="I517" s="3"/>
      <c r="J517" s="3"/>
    </row>
    <row r="518">
      <c r="A518" s="3"/>
      <c r="B518" s="3"/>
      <c r="C518" s="3"/>
      <c r="D518" s="3"/>
      <c r="E518" s="3"/>
      <c r="F518" s="3"/>
      <c r="G518" s="3"/>
      <c r="H518" s="3"/>
      <c r="I518" s="3"/>
      <c r="J518" s="3"/>
    </row>
    <row r="519">
      <c r="A519" s="3"/>
      <c r="B519" s="3"/>
      <c r="C519" s="3"/>
      <c r="D519" s="3"/>
      <c r="E519" s="3"/>
      <c r="F519" s="3"/>
      <c r="G519" s="3"/>
      <c r="H519" s="3"/>
      <c r="I519" s="3"/>
      <c r="J519" s="3"/>
    </row>
    <row r="520">
      <c r="A520" s="3"/>
      <c r="B520" s="3"/>
      <c r="C520" s="3"/>
      <c r="D520" s="3"/>
      <c r="E520" s="3"/>
      <c r="F520" s="3"/>
      <c r="G520" s="3"/>
      <c r="H520" s="3"/>
      <c r="I520" s="3"/>
      <c r="J520" s="3"/>
    </row>
    <row r="521">
      <c r="A521" s="3"/>
      <c r="B521" s="3"/>
      <c r="C521" s="3"/>
      <c r="D521" s="3"/>
      <c r="E521" s="3"/>
      <c r="F521" s="3"/>
      <c r="G521" s="3"/>
      <c r="H521" s="3"/>
      <c r="I521" s="3"/>
      <c r="J521" s="3"/>
    </row>
    <row r="522">
      <c r="A522" s="3"/>
      <c r="B522" s="3"/>
      <c r="C522" s="3"/>
      <c r="D522" s="3"/>
      <c r="E522" s="3"/>
      <c r="F522" s="3"/>
      <c r="G522" s="3"/>
      <c r="H522" s="3"/>
      <c r="I522" s="3"/>
      <c r="J522" s="3"/>
    </row>
    <row r="523">
      <c r="A523" s="3"/>
      <c r="B523" s="3"/>
      <c r="C523" s="3"/>
      <c r="D523" s="3"/>
      <c r="E523" s="3"/>
      <c r="F523" s="3"/>
      <c r="G523" s="3"/>
      <c r="H523" s="3"/>
      <c r="I523" s="3"/>
      <c r="J523" s="3"/>
    </row>
    <row r="524">
      <c r="A524" s="3"/>
      <c r="B524" s="3"/>
      <c r="C524" s="3"/>
      <c r="D524" s="3"/>
      <c r="E524" s="3"/>
      <c r="F524" s="3"/>
      <c r="G524" s="3"/>
      <c r="H524" s="3"/>
      <c r="I524" s="3"/>
      <c r="J524" s="3"/>
    </row>
    <row r="525">
      <c r="A525" s="3"/>
      <c r="B525" s="3"/>
      <c r="C525" s="3"/>
      <c r="D525" s="3"/>
      <c r="E525" s="3"/>
      <c r="F525" s="3"/>
      <c r="G525" s="3"/>
      <c r="H525" s="3"/>
      <c r="I525" s="3"/>
      <c r="J525" s="3"/>
    </row>
    <row r="526">
      <c r="A526" s="3"/>
      <c r="B526" s="3"/>
      <c r="C526" s="3"/>
      <c r="D526" s="3"/>
      <c r="E526" s="3"/>
      <c r="F526" s="3"/>
      <c r="G526" s="3"/>
      <c r="H526" s="3"/>
      <c r="I526" s="3"/>
      <c r="J526" s="3"/>
    </row>
    <row r="527">
      <c r="A527" s="3"/>
      <c r="B527" s="3"/>
      <c r="C527" s="3"/>
      <c r="D527" s="3"/>
      <c r="E527" s="3"/>
      <c r="F527" s="3"/>
      <c r="G527" s="3"/>
      <c r="H527" s="3"/>
      <c r="I527" s="3"/>
      <c r="J527" s="3"/>
    </row>
    <row r="528">
      <c r="A528" s="3"/>
      <c r="B528" s="3"/>
      <c r="C528" s="3"/>
      <c r="D528" s="3"/>
      <c r="E528" s="3"/>
      <c r="F528" s="3"/>
      <c r="G528" s="3"/>
      <c r="H528" s="3"/>
      <c r="I528" s="3"/>
      <c r="J528" s="3"/>
    </row>
    <row r="529">
      <c r="A529" s="3"/>
      <c r="B529" s="3"/>
      <c r="C529" s="3"/>
      <c r="D529" s="3"/>
      <c r="E529" s="3"/>
      <c r="F529" s="3"/>
      <c r="G529" s="3"/>
      <c r="H529" s="3"/>
      <c r="I529" s="3"/>
      <c r="J529" s="3"/>
    </row>
    <row r="530">
      <c r="A530" s="3"/>
      <c r="B530" s="3"/>
      <c r="C530" s="3"/>
      <c r="D530" s="3"/>
      <c r="E530" s="3"/>
      <c r="F530" s="3"/>
      <c r="G530" s="3"/>
      <c r="H530" s="3"/>
      <c r="I530" s="3"/>
      <c r="J530" s="3"/>
    </row>
    <row r="531">
      <c r="A531" s="3"/>
      <c r="B531" s="3"/>
      <c r="C531" s="3"/>
      <c r="D531" s="3"/>
      <c r="E531" s="3"/>
      <c r="F531" s="3"/>
      <c r="G531" s="3"/>
      <c r="H531" s="3"/>
      <c r="I531" s="3"/>
      <c r="J531" s="3"/>
    </row>
    <row r="532">
      <c r="A532" s="3"/>
      <c r="B532" s="3"/>
      <c r="C532" s="3"/>
      <c r="D532" s="3"/>
      <c r="E532" s="3"/>
      <c r="F532" s="3"/>
      <c r="G532" s="3"/>
      <c r="H532" s="3"/>
      <c r="I532" s="3"/>
      <c r="J532" s="3"/>
    </row>
    <row r="533">
      <c r="A533" s="3"/>
      <c r="B533" s="3"/>
      <c r="C533" s="3"/>
      <c r="D533" s="3"/>
      <c r="E533" s="3"/>
      <c r="F533" s="3"/>
      <c r="G533" s="3"/>
      <c r="H533" s="3"/>
      <c r="I533" s="3"/>
      <c r="J533" s="3"/>
    </row>
    <row r="534">
      <c r="A534" s="3"/>
      <c r="B534" s="3"/>
      <c r="C534" s="3"/>
      <c r="D534" s="3"/>
      <c r="E534" s="3"/>
      <c r="F534" s="3"/>
      <c r="G534" s="3"/>
      <c r="H534" s="3"/>
      <c r="I534" s="3"/>
      <c r="J534" s="3"/>
    </row>
  </sheetData>
  <conditionalFormatting sqref="A2:C534 D2:D49 E2:E14 F2:J534 K2:K83 O2:O189 N15 E16:E534 R28 R30:R35 N34 Q35:Q36 P37 T38:T40 U38:U39 U42:U90 T44:T90 R49:R61 P50:P65 D51:D534 Q62:Q83 R67:R120 L78:L88 S89:S109 R122 R124 R133:R144 R146:R172">
    <cfRule type="containsBlanks" dxfId="0" priority="1">
      <formula>LEN(TRIM(A2))=0</formula>
    </cfRule>
  </conditionalFormatting>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2" t="s">
        <v>17</v>
      </c>
    </row>
    <row r="2">
      <c r="A2" s="2" t="s">
        <v>19</v>
      </c>
    </row>
    <row r="3">
      <c r="A3" s="2" t="s">
        <v>21</v>
      </c>
    </row>
    <row r="4">
      <c r="A4" s="2" t="s">
        <v>23</v>
      </c>
    </row>
    <row r="5">
      <c r="A5" s="2" t="s">
        <v>25</v>
      </c>
    </row>
    <row r="6">
      <c r="A6" s="2" t="s">
        <v>27</v>
      </c>
    </row>
    <row r="7">
      <c r="A7" s="2" t="s">
        <v>31</v>
      </c>
    </row>
    <row r="8">
      <c r="A8" s="2" t="s">
        <v>33</v>
      </c>
    </row>
    <row r="9">
      <c r="A9" s="2" t="s">
        <v>36</v>
      </c>
    </row>
    <row r="10">
      <c r="A10" s="2" t="s">
        <v>38</v>
      </c>
    </row>
    <row r="11">
      <c r="A11" s="2" t="s">
        <v>40</v>
      </c>
    </row>
    <row r="12">
      <c r="A12" s="2" t="s">
        <v>42</v>
      </c>
    </row>
    <row r="13">
      <c r="A13" s="2" t="s">
        <v>44</v>
      </c>
    </row>
    <row r="14">
      <c r="A14" s="2" t="s">
        <v>46</v>
      </c>
    </row>
    <row r="15">
      <c r="A15" s="2" t="s">
        <v>15</v>
      </c>
    </row>
    <row r="16">
      <c r="A16" s="2" t="s">
        <v>112</v>
      </c>
    </row>
    <row r="17">
      <c r="A17" s="2" t="s">
        <v>113</v>
      </c>
    </row>
    <row r="18">
      <c r="A18" s="2" t="s">
        <v>114</v>
      </c>
    </row>
    <row r="19">
      <c r="A19" s="2" t="s">
        <v>115</v>
      </c>
    </row>
    <row r="20">
      <c r="A20" s="2" t="s">
        <v>116</v>
      </c>
    </row>
    <row r="21">
      <c r="A21" s="2" t="s">
        <v>25</v>
      </c>
    </row>
    <row r="22">
      <c r="A22" s="2" t="s">
        <v>117</v>
      </c>
    </row>
    <row r="23">
      <c r="A23" s="2" t="s">
        <v>118</v>
      </c>
    </row>
    <row r="24">
      <c r="A24" s="2" t="s">
        <v>119</v>
      </c>
    </row>
    <row r="25">
      <c r="A25" s="2" t="s">
        <v>120</v>
      </c>
    </row>
    <row r="26">
      <c r="A26" s="2" t="s">
        <v>121</v>
      </c>
    </row>
    <row r="27">
      <c r="A27" s="2" t="s">
        <v>122</v>
      </c>
    </row>
    <row r="28">
      <c r="A28" s="2" t="s">
        <v>123</v>
      </c>
    </row>
    <row r="29">
      <c r="A29" s="2" t="s">
        <v>124</v>
      </c>
    </row>
    <row r="30">
      <c r="A30" s="2" t="s">
        <v>125</v>
      </c>
    </row>
    <row r="31">
      <c r="A31" s="2" t="s">
        <v>126</v>
      </c>
    </row>
    <row r="32">
      <c r="A32" s="1" t="s">
        <v>73</v>
      </c>
    </row>
    <row r="33">
      <c r="A33" s="2" t="s">
        <v>74</v>
      </c>
    </row>
    <row r="34">
      <c r="A34" s="1" t="s">
        <v>75</v>
      </c>
    </row>
    <row r="35">
      <c r="A35" s="1" t="s">
        <v>76</v>
      </c>
    </row>
    <row r="36">
      <c r="A36" s="1" t="s">
        <v>77</v>
      </c>
    </row>
    <row r="37">
      <c r="A37" s="2" t="s">
        <v>78</v>
      </c>
    </row>
    <row r="38">
      <c r="A38" s="1" t="s">
        <v>80</v>
      </c>
    </row>
    <row r="39">
      <c r="A39" s="2" t="s">
        <v>83</v>
      </c>
    </row>
    <row r="40">
      <c r="A40" s="1" t="s">
        <v>84</v>
      </c>
    </row>
    <row r="41">
      <c r="A41" s="1" t="s">
        <v>84</v>
      </c>
    </row>
    <row r="42">
      <c r="A42" s="2" t="s">
        <v>85</v>
      </c>
    </row>
    <row r="43">
      <c r="A43" s="1" t="s">
        <v>86</v>
      </c>
    </row>
    <row r="44">
      <c r="A44" s="1" t="s">
        <v>87</v>
      </c>
    </row>
    <row r="45">
      <c r="A45" s="1" t="s">
        <v>88</v>
      </c>
    </row>
    <row r="46">
      <c r="A46" s="1" t="s">
        <v>89</v>
      </c>
    </row>
    <row r="47">
      <c r="A47" s="1" t="s">
        <v>90</v>
      </c>
    </row>
    <row r="48">
      <c r="A48" s="1" t="s">
        <v>92</v>
      </c>
    </row>
    <row r="49">
      <c r="A49" s="1" t="s">
        <v>93</v>
      </c>
    </row>
    <row r="50">
      <c r="A50" s="1" t="s">
        <v>94</v>
      </c>
      <c r="B50" s="3"/>
    </row>
    <row r="51">
      <c r="A51" s="1" t="s">
        <v>95</v>
      </c>
    </row>
    <row r="52">
      <c r="A52" s="2" t="s">
        <v>98</v>
      </c>
    </row>
    <row r="53">
      <c r="A53" s="1" t="s">
        <v>99</v>
      </c>
    </row>
    <row r="54">
      <c r="A54" s="1" t="s">
        <v>100</v>
      </c>
    </row>
    <row r="55">
      <c r="A55" s="1" t="s">
        <v>102</v>
      </c>
    </row>
    <row r="56">
      <c r="A56" s="1" t="s">
        <v>101</v>
      </c>
    </row>
    <row r="57">
      <c r="A57" s="1" t="s">
        <v>103</v>
      </c>
    </row>
    <row r="58">
      <c r="A58" s="1" t="s">
        <v>104</v>
      </c>
    </row>
    <row r="59">
      <c r="A59" s="1" t="s">
        <v>105</v>
      </c>
      <c r="E59" s="31" t="s">
        <v>17</v>
      </c>
    </row>
    <row r="60">
      <c r="A60" s="1" t="s">
        <v>106</v>
      </c>
      <c r="E60" s="31" t="s">
        <v>19</v>
      </c>
    </row>
    <row r="61">
      <c r="A61" s="1" t="s">
        <v>107</v>
      </c>
      <c r="E61" s="31" t="s">
        <v>21</v>
      </c>
    </row>
    <row r="62">
      <c r="A62" s="1" t="s">
        <v>109</v>
      </c>
      <c r="E62" s="31" t="s">
        <v>23</v>
      </c>
    </row>
    <row r="63">
      <c r="A63" s="1" t="s">
        <v>110</v>
      </c>
      <c r="E63" s="31" t="s">
        <v>25</v>
      </c>
    </row>
    <row r="64">
      <c r="A64" s="1" t="s">
        <v>111</v>
      </c>
      <c r="E64" s="31" t="s">
        <v>27</v>
      </c>
    </row>
    <row r="65">
      <c r="A65" s="2" t="s">
        <v>49</v>
      </c>
      <c r="E65" s="31" t="s">
        <v>31</v>
      </c>
    </row>
    <row r="66">
      <c r="A66" s="1" t="s">
        <v>50</v>
      </c>
      <c r="B66" s="3"/>
      <c r="E66" s="31" t="s">
        <v>33</v>
      </c>
    </row>
    <row r="67">
      <c r="A67" s="2" t="s">
        <v>53</v>
      </c>
      <c r="E67" s="31" t="s">
        <v>36</v>
      </c>
    </row>
    <row r="68">
      <c r="A68" s="2" t="s">
        <v>54</v>
      </c>
      <c r="E68" s="31" t="s">
        <v>38</v>
      </c>
    </row>
    <row r="69">
      <c r="A69" s="2" t="s">
        <v>55</v>
      </c>
      <c r="E69" s="31" t="s">
        <v>40</v>
      </c>
    </row>
    <row r="70">
      <c r="A70" s="2" t="s">
        <v>58</v>
      </c>
      <c r="E70" s="31" t="s">
        <v>42</v>
      </c>
    </row>
    <row r="71">
      <c r="A71" s="1" t="s">
        <v>59</v>
      </c>
      <c r="E71" s="31" t="s">
        <v>44</v>
      </c>
    </row>
    <row r="72">
      <c r="A72" s="2" t="s">
        <v>62</v>
      </c>
      <c r="E72" s="31" t="s">
        <v>46</v>
      </c>
    </row>
    <row r="73">
      <c r="A73" s="2" t="s">
        <v>63</v>
      </c>
      <c r="E73" s="31" t="s">
        <v>15</v>
      </c>
    </row>
    <row r="74">
      <c r="A74" s="1" t="s">
        <v>64</v>
      </c>
      <c r="E74" s="31" t="s">
        <v>112</v>
      </c>
    </row>
    <row r="75">
      <c r="A75" s="1" t="s">
        <v>65</v>
      </c>
      <c r="E75" s="31" t="s">
        <v>113</v>
      </c>
    </row>
    <row r="76">
      <c r="A76" s="2" t="s">
        <v>66</v>
      </c>
      <c r="E76" s="31" t="s">
        <v>114</v>
      </c>
    </row>
    <row r="77">
      <c r="A77" s="2" t="s">
        <v>67</v>
      </c>
      <c r="E77" s="31" t="s">
        <v>115</v>
      </c>
    </row>
    <row r="78">
      <c r="A78" s="17" t="s">
        <v>69</v>
      </c>
      <c r="E78" s="31" t="s">
        <v>116</v>
      </c>
    </row>
    <row r="79">
      <c r="A79" s="1" t="s">
        <v>68</v>
      </c>
      <c r="E79" s="31" t="s">
        <v>25</v>
      </c>
    </row>
    <row r="80">
      <c r="E80" s="31" t="s">
        <v>117</v>
      </c>
    </row>
    <row r="81">
      <c r="E81" s="31" t="s">
        <v>118</v>
      </c>
    </row>
    <row r="82">
      <c r="E82" s="31" t="s">
        <v>119</v>
      </c>
    </row>
    <row r="83">
      <c r="E83" s="31" t="s">
        <v>120</v>
      </c>
    </row>
    <row r="84">
      <c r="E84" s="31" t="s">
        <v>121</v>
      </c>
    </row>
    <row r="85">
      <c r="E85" s="31" t="s">
        <v>122</v>
      </c>
    </row>
    <row r="86">
      <c r="E86" s="31" t="s">
        <v>123</v>
      </c>
    </row>
    <row r="87">
      <c r="E87" s="31" t="s">
        <v>124</v>
      </c>
    </row>
    <row r="88">
      <c r="E88" s="31" t="s">
        <v>125</v>
      </c>
    </row>
    <row r="89">
      <c r="E89" s="31" t="s">
        <v>126</v>
      </c>
    </row>
    <row r="90">
      <c r="E90" s="31" t="s">
        <v>73</v>
      </c>
    </row>
    <row r="91">
      <c r="E91" s="31" t="s">
        <v>74</v>
      </c>
    </row>
    <row r="92">
      <c r="E92" s="31" t="s">
        <v>75</v>
      </c>
    </row>
    <row r="93">
      <c r="E93" s="31" t="s">
        <v>76</v>
      </c>
    </row>
    <row r="94">
      <c r="E94" s="31" t="s">
        <v>77</v>
      </c>
    </row>
    <row r="95">
      <c r="E95" s="31" t="s">
        <v>78</v>
      </c>
    </row>
    <row r="96">
      <c r="E96" s="31" t="s">
        <v>80</v>
      </c>
    </row>
    <row r="97">
      <c r="E97" s="31" t="s">
        <v>83</v>
      </c>
    </row>
    <row r="98">
      <c r="E98" s="31" t="s">
        <v>84</v>
      </c>
    </row>
    <row r="99">
      <c r="E99" s="31" t="s">
        <v>84</v>
      </c>
    </row>
    <row r="100">
      <c r="E100" s="31" t="s">
        <v>85</v>
      </c>
    </row>
    <row r="101">
      <c r="E101" s="31" t="s">
        <v>86</v>
      </c>
    </row>
    <row r="102">
      <c r="E102" s="31" t="s">
        <v>87</v>
      </c>
    </row>
    <row r="103">
      <c r="E103" s="31" t="s">
        <v>88</v>
      </c>
    </row>
    <row r="104">
      <c r="E104" s="31" t="s">
        <v>89</v>
      </c>
    </row>
    <row r="105">
      <c r="E105" s="31" t="s">
        <v>90</v>
      </c>
    </row>
    <row r="106">
      <c r="E106" s="31" t="s">
        <v>92</v>
      </c>
    </row>
    <row r="107">
      <c r="E107" s="31" t="s">
        <v>93</v>
      </c>
    </row>
    <row r="108">
      <c r="E108" s="31" t="s">
        <v>94</v>
      </c>
    </row>
    <row r="109">
      <c r="E109" s="31" t="s">
        <v>95</v>
      </c>
    </row>
    <row r="110">
      <c r="E110" s="31" t="s">
        <v>98</v>
      </c>
    </row>
    <row r="111">
      <c r="E111" s="31" t="s">
        <v>99</v>
      </c>
    </row>
    <row r="112">
      <c r="E112" s="31" t="s">
        <v>100</v>
      </c>
    </row>
    <row r="113">
      <c r="E113" s="31" t="s">
        <v>102</v>
      </c>
    </row>
    <row r="114">
      <c r="E114" s="31" t="s">
        <v>101</v>
      </c>
    </row>
    <row r="115">
      <c r="E115" s="31" t="s">
        <v>103</v>
      </c>
    </row>
    <row r="116">
      <c r="E116" s="31" t="s">
        <v>104</v>
      </c>
    </row>
    <row r="117">
      <c r="E117" s="31" t="s">
        <v>105</v>
      </c>
    </row>
    <row r="118">
      <c r="E118" s="31" t="s">
        <v>106</v>
      </c>
    </row>
    <row r="119">
      <c r="E119" s="31" t="s">
        <v>107</v>
      </c>
    </row>
    <row r="120">
      <c r="E120" s="31" t="s">
        <v>109</v>
      </c>
    </row>
    <row r="121">
      <c r="E121" s="31" t="s">
        <v>110</v>
      </c>
    </row>
    <row r="122">
      <c r="E122" s="31" t="s">
        <v>111</v>
      </c>
    </row>
    <row r="123">
      <c r="E123" s="31" t="s">
        <v>49</v>
      </c>
    </row>
    <row r="124">
      <c r="E124" s="31" t="s">
        <v>50</v>
      </c>
    </row>
    <row r="125">
      <c r="E125" s="31" t="s">
        <v>53</v>
      </c>
    </row>
    <row r="126">
      <c r="E126" s="31" t="s">
        <v>54</v>
      </c>
    </row>
    <row r="127">
      <c r="E127" s="31" t="s">
        <v>55</v>
      </c>
    </row>
    <row r="128">
      <c r="E128" s="31" t="s">
        <v>58</v>
      </c>
    </row>
    <row r="129">
      <c r="E129" s="31" t="s">
        <v>59</v>
      </c>
    </row>
    <row r="130">
      <c r="E130" s="31" t="s">
        <v>62</v>
      </c>
    </row>
    <row r="131">
      <c r="E131" s="31" t="s">
        <v>63</v>
      </c>
    </row>
    <row r="132">
      <c r="E132" s="31" t="s">
        <v>64</v>
      </c>
    </row>
    <row r="133">
      <c r="E133" s="31" t="s">
        <v>65</v>
      </c>
    </row>
    <row r="134">
      <c r="E134" s="31" t="s">
        <v>66</v>
      </c>
    </row>
    <row r="135">
      <c r="E135" s="31" t="s">
        <v>67</v>
      </c>
    </row>
    <row r="136">
      <c r="E136" s="31" t="s">
        <v>69</v>
      </c>
    </row>
    <row r="137">
      <c r="E137" s="31" t="s">
        <v>68</v>
      </c>
    </row>
  </sheetData>
  <conditionalFormatting sqref="A1:A40 A42:A79 B50 B66">
    <cfRule type="containsBlanks" dxfId="0" priority="1">
      <formula>LEN(TRIM(A1))=0</formula>
    </cfRule>
  </conditionalFormatting>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hidden="1" min="3" max="3" width="12.63"/>
    <col hidden="1" min="7" max="7" width="12.63"/>
    <col hidden="1" min="10" max="11" width="12.63"/>
    <col hidden="1" min="13" max="13" width="12.63"/>
    <col hidden="1" min="17" max="23" width="12.63"/>
  </cols>
  <sheetData>
    <row r="1">
      <c r="A1" s="1" t="s">
        <v>127</v>
      </c>
      <c r="B1" s="1" t="s">
        <v>7</v>
      </c>
      <c r="C1" s="1" t="s">
        <v>128</v>
      </c>
      <c r="D1" s="1" t="s">
        <v>129</v>
      </c>
      <c r="E1" s="1" t="s">
        <v>130</v>
      </c>
      <c r="F1" s="1" t="s">
        <v>5</v>
      </c>
      <c r="G1" s="1" t="s">
        <v>131</v>
      </c>
      <c r="H1" s="1" t="s">
        <v>132</v>
      </c>
      <c r="I1" s="32" t="s">
        <v>130</v>
      </c>
      <c r="J1" s="1" t="s">
        <v>133</v>
      </c>
      <c r="K1" s="1" t="s">
        <v>134</v>
      </c>
      <c r="L1" s="1" t="s">
        <v>135</v>
      </c>
      <c r="M1" s="1" t="s">
        <v>136</v>
      </c>
      <c r="N1" s="1" t="s">
        <v>132</v>
      </c>
      <c r="O1" s="32" t="s">
        <v>130</v>
      </c>
      <c r="P1" s="1" t="s">
        <v>137</v>
      </c>
      <c r="Q1" s="1" t="s">
        <v>138</v>
      </c>
      <c r="Y1" s="1" t="s">
        <v>139</v>
      </c>
    </row>
    <row r="2">
      <c r="A2" s="1" t="s">
        <v>140</v>
      </c>
      <c r="B2" s="1" t="s">
        <v>141</v>
      </c>
      <c r="C2" s="23" t="str">
        <f t="shared" ref="C2:C146" si="1">IFERROR(VLOOKUP(B2,stim4!A:H,6,false),"")</f>
        <v/>
      </c>
      <c r="D2" s="23">
        <f>IFERROR(VLOOKUP(B2,percentlist2!A:H,8,false),"")</f>
        <v>86.65105386</v>
      </c>
      <c r="E2" s="23">
        <f>IFERROR(VLOOKUP(B2,aoasuchdata0.75!A:H,2,false),"")</f>
        <v>26</v>
      </c>
      <c r="F2" s="15" t="s">
        <v>142</v>
      </c>
      <c r="G2" s="23" t="str">
        <f t="shared" ref="G2:G241" si="2">IFERROR(VLOOKUP(F2,stim2!A:H,8,false),"")</f>
        <v/>
      </c>
      <c r="H2" s="23">
        <f>IFERROR(VLOOKUP(F2,percentlist2!A:H,8,false),"")</f>
        <v>52.10772834</v>
      </c>
      <c r="I2" s="33" t="str">
        <f>IFERROR(VLOOKUP(F2,aoasuchdata0.75!A:H,2,false),"")</f>
        <v/>
      </c>
      <c r="J2" s="15" t="s">
        <v>142</v>
      </c>
      <c r="K2" s="15" t="s">
        <v>143</v>
      </c>
      <c r="L2" s="22" t="s">
        <v>68</v>
      </c>
      <c r="M2" s="23" t="str">
        <f t="shared" ref="M2:M241" si="3">IFERROR(VLOOKUP(L2,stim2!A:H,8,false),"")</f>
        <v/>
      </c>
      <c r="N2" s="23">
        <f>IFERROR(VLOOKUP(L2,percentlist2!A:H,8,false),"")</f>
        <v>48.94613583</v>
      </c>
      <c r="O2" s="33">
        <f>IFERROR(VLOOKUP(L2,aoasuchdata0.75!A:H,2,false),"")</f>
        <v>22</v>
      </c>
      <c r="P2" s="1">
        <v>1.0</v>
      </c>
      <c r="Q2" s="1">
        <v>1.0</v>
      </c>
    </row>
    <row r="3">
      <c r="A3" s="1" t="s">
        <v>140</v>
      </c>
      <c r="B3" s="17" t="s">
        <v>144</v>
      </c>
      <c r="C3" s="23" t="str">
        <f t="shared" si="1"/>
        <v/>
      </c>
      <c r="D3" s="23">
        <f>IFERROR(VLOOKUP(B3,percentlist2!A:H,8,false),"")</f>
        <v>7.845433255</v>
      </c>
      <c r="E3" s="23" t="str">
        <f>IFERROR(VLOOKUP(B3,aoasuchdata0.75!A:H,2,false),"")</f>
        <v>NA</v>
      </c>
      <c r="F3" s="34" t="str">
        <f>CONCATENATE(B3,"ping")</f>
        <v>ripping</v>
      </c>
      <c r="G3" s="23" t="str">
        <f t="shared" si="2"/>
        <v/>
      </c>
      <c r="H3" s="23">
        <f>IFERROR(VLOOKUP(F3,percentlist2!A:H,8,false),"")</f>
        <v>1.053864169</v>
      </c>
      <c r="I3" s="33" t="str">
        <f>IFERROR(VLOOKUP(F3,aoasuchdata0.75!A:H,2,false),"")</f>
        <v/>
      </c>
      <c r="J3" s="28" t="str">
        <f>CONCATENATE(B3,"ping")</f>
        <v>ripping</v>
      </c>
      <c r="K3" s="28" t="str">
        <f>CONCATENATE(B3,"pin")</f>
        <v>rippin</v>
      </c>
      <c r="L3" s="35" t="s">
        <v>145</v>
      </c>
      <c r="M3" s="23" t="str">
        <f t="shared" si="3"/>
        <v/>
      </c>
      <c r="N3" s="23">
        <f>IFERROR(VLOOKUP(L3,percentlist2!A:H,8,false),"")</f>
        <v>1.053864169</v>
      </c>
      <c r="O3" s="33" t="str">
        <f>IFERROR(VLOOKUP(L3,aoasuchdata0.75!A:H,2,false),"")</f>
        <v/>
      </c>
      <c r="P3" s="1">
        <v>1.0</v>
      </c>
      <c r="Q3" s="1">
        <v>1.0</v>
      </c>
      <c r="W3" s="14" t="s">
        <v>146</v>
      </c>
      <c r="Y3" s="36"/>
      <c r="Z3" s="1" t="s">
        <v>147</v>
      </c>
    </row>
    <row r="4">
      <c r="A4" s="1" t="s">
        <v>140</v>
      </c>
      <c r="B4" s="17" t="s">
        <v>148</v>
      </c>
      <c r="C4" s="23" t="str">
        <f t="shared" si="1"/>
        <v/>
      </c>
      <c r="D4" s="23">
        <f>IFERROR(VLOOKUP(B4,percentlist2!A:H,8,false),"")</f>
        <v>6.908665105</v>
      </c>
      <c r="E4" s="23">
        <f>IFERROR(VLOOKUP(B4,aoasuchdata0.75!A:H,2,false),"")</f>
        <v>30</v>
      </c>
      <c r="F4" s="28" t="str">
        <f>CONCATENATE(B4,"ing")</f>
        <v>bumping</v>
      </c>
      <c r="G4" s="23" t="str">
        <f t="shared" si="2"/>
        <v/>
      </c>
      <c r="H4" s="23">
        <f>IFERROR(VLOOKUP(F4,percentlist2!A:H,8,false),"")</f>
        <v>1.288056206</v>
      </c>
      <c r="I4" s="33" t="str">
        <f>IFERROR(VLOOKUP(F4,aoasuchdata0.75!A:H,2,false),"")</f>
        <v/>
      </c>
      <c r="J4" s="28" t="str">
        <f>CONCATENATE(B4,"ing")</f>
        <v>bumping</v>
      </c>
      <c r="K4" s="28" t="str">
        <f>CONCATENATE(B4,"in")</f>
        <v>bumpin</v>
      </c>
      <c r="L4" s="35" t="s">
        <v>149</v>
      </c>
      <c r="M4" s="23" t="str">
        <f t="shared" si="3"/>
        <v/>
      </c>
      <c r="N4" s="23">
        <f>IFERROR(VLOOKUP(L4,percentlist2!A:H,8,false),"")</f>
        <v>1.639344262</v>
      </c>
      <c r="O4" s="33" t="str">
        <f>IFERROR(VLOOKUP(L4,aoasuchdata0.75!A:H,2,false),"")</f>
        <v>NA</v>
      </c>
      <c r="P4" s="1">
        <v>1.0</v>
      </c>
      <c r="Q4" s="1">
        <v>1.0</v>
      </c>
      <c r="S4" s="1" t="s">
        <v>150</v>
      </c>
      <c r="T4" s="14">
        <v>60.0</v>
      </c>
      <c r="U4" s="14">
        <v>60.0</v>
      </c>
      <c r="W4" s="21" t="s">
        <v>151</v>
      </c>
      <c r="Y4" s="13"/>
      <c r="Z4" s="37">
        <v>44815.0</v>
      </c>
    </row>
    <row r="5">
      <c r="A5" s="1" t="s">
        <v>140</v>
      </c>
      <c r="B5" s="1" t="s">
        <v>152</v>
      </c>
      <c r="C5" s="23" t="str">
        <f t="shared" si="1"/>
        <v/>
      </c>
      <c r="D5" s="23">
        <f>IFERROR(VLOOKUP(B5,percentlist2!A:H,8,false),"")</f>
        <v>14.63700234</v>
      </c>
      <c r="E5" s="23">
        <f>IFERROR(VLOOKUP(B5,aoasuchdata0.75!A:H,2,false),"")</f>
        <v>26</v>
      </c>
      <c r="F5" s="28" t="str">
        <f>CONCATENATE(B5,"ping")</f>
        <v>napping</v>
      </c>
      <c r="G5" s="23" t="str">
        <f t="shared" si="2"/>
        <v/>
      </c>
      <c r="H5" s="23">
        <f>IFERROR(VLOOKUP(F5,percentlist2!A:H,8,false),"")</f>
        <v>1.405152225</v>
      </c>
      <c r="I5" s="33" t="str">
        <f>IFERROR(VLOOKUP(F5,aoasuchdata0.75!A:H,2,false),"")</f>
        <v/>
      </c>
      <c r="J5" s="28" t="str">
        <f>CONCATENATE(B5,"ping")</f>
        <v>napping</v>
      </c>
      <c r="K5" s="28" t="str">
        <f>CONCATENATE(B5,"pin")</f>
        <v>nappin</v>
      </c>
      <c r="L5" s="35" t="s">
        <v>153</v>
      </c>
      <c r="M5" s="23" t="str">
        <f t="shared" si="3"/>
        <v/>
      </c>
      <c r="N5" s="23">
        <f>IFERROR(VLOOKUP(L5,percentlist2!A:H,8,false),"")</f>
        <v>1.639344262</v>
      </c>
      <c r="O5" s="33" t="str">
        <f>IFERROR(VLOOKUP(L5,aoasuchdata0.75!A:H,2,false),"")</f>
        <v>NA</v>
      </c>
      <c r="P5" s="1">
        <v>1.0</v>
      </c>
      <c r="Q5" s="1">
        <v>1.0</v>
      </c>
      <c r="S5" s="1" t="s">
        <v>154</v>
      </c>
      <c r="T5" s="21">
        <v>60.0</v>
      </c>
      <c r="U5" s="21">
        <v>60.0</v>
      </c>
      <c r="Y5" s="38"/>
      <c r="Z5" s="1" t="s">
        <v>155</v>
      </c>
    </row>
    <row r="6">
      <c r="A6" s="1" t="s">
        <v>140</v>
      </c>
      <c r="B6" s="17" t="s">
        <v>156</v>
      </c>
      <c r="C6" s="23" t="str">
        <f t="shared" si="1"/>
        <v/>
      </c>
      <c r="D6" s="23">
        <f>IFERROR(VLOOKUP(B6,percentlist2!A:H,8,false),"")</f>
        <v>5.971896956</v>
      </c>
      <c r="E6" s="23" t="str">
        <f>IFERROR(VLOOKUP(B6,aoasuchdata0.75!A:H,2,false),"")</f>
        <v>NA</v>
      </c>
      <c r="F6" s="34" t="str">
        <f t="shared" ref="F6:F9" si="4">CONCATENATE(B6,"ing")</f>
        <v>tearing</v>
      </c>
      <c r="G6" s="23" t="str">
        <f t="shared" si="2"/>
        <v/>
      </c>
      <c r="H6" s="23">
        <f>IFERROR(VLOOKUP(F6,percentlist2!A:H,8,false),"")</f>
        <v>1.522248244</v>
      </c>
      <c r="I6" s="33" t="str">
        <f>IFERROR(VLOOKUP(F6,aoasuchdata0.75!A:H,2,false),"")</f>
        <v/>
      </c>
      <c r="J6" s="28" t="str">
        <f t="shared" ref="J6:J9" si="5">CONCATENATE(B6,"ing")</f>
        <v>tearing</v>
      </c>
      <c r="K6" s="28" t="str">
        <f t="shared" ref="K6:K9" si="6">CONCATENATE(B6,"in")</f>
        <v>tearin</v>
      </c>
      <c r="L6" s="22" t="s">
        <v>157</v>
      </c>
      <c r="M6" s="23" t="str">
        <f t="shared" si="3"/>
        <v/>
      </c>
      <c r="N6" s="23">
        <f>IFERROR(VLOOKUP(L6,percentlist2!A:H,8,false),"")</f>
        <v>1.756440281</v>
      </c>
      <c r="O6" s="33">
        <f>IFERROR(VLOOKUP(L6,aoasuchdata0.75!A:H,2,false),"")</f>
        <v>28</v>
      </c>
      <c r="P6" s="1">
        <v>1.0</v>
      </c>
      <c r="Q6" s="1">
        <v>1.0</v>
      </c>
      <c r="S6" s="1" t="s">
        <v>158</v>
      </c>
      <c r="T6" s="14">
        <v>60.0</v>
      </c>
      <c r="U6" s="21">
        <v>60.0</v>
      </c>
      <c r="V6" s="1" t="s">
        <v>159</v>
      </c>
      <c r="Y6" s="7"/>
      <c r="Z6" s="1" t="s">
        <v>160</v>
      </c>
    </row>
    <row r="7">
      <c r="A7" s="1" t="s">
        <v>140</v>
      </c>
      <c r="B7" s="17" t="s">
        <v>161</v>
      </c>
      <c r="C7" s="23" t="str">
        <f t="shared" si="1"/>
        <v/>
      </c>
      <c r="D7" s="23">
        <f>IFERROR(VLOOKUP(B7,percentlist2!A:H,8,false),"")</f>
        <v>13.93442623</v>
      </c>
      <c r="E7" s="23">
        <f>IFERROR(VLOOKUP(B7,aoasuchdata0.75!A:H,2,false),"")</f>
        <v>29</v>
      </c>
      <c r="F7" s="28" t="str">
        <f t="shared" si="4"/>
        <v>splashing</v>
      </c>
      <c r="G7" s="23" t="str">
        <f t="shared" si="2"/>
        <v/>
      </c>
      <c r="H7" s="23">
        <f>IFERROR(VLOOKUP(F7,percentlist2!A:H,8,false),"")</f>
        <v>1.756440281</v>
      </c>
      <c r="I7" s="33" t="str">
        <f>IFERROR(VLOOKUP(F7,aoasuchdata0.75!A:H,2,false),"")</f>
        <v/>
      </c>
      <c r="J7" s="28" t="str">
        <f t="shared" si="5"/>
        <v>splashing</v>
      </c>
      <c r="K7" s="28" t="str">
        <f t="shared" si="6"/>
        <v>splashin</v>
      </c>
      <c r="L7" s="35" t="s">
        <v>162</v>
      </c>
      <c r="M7" s="23" t="str">
        <f t="shared" si="3"/>
        <v/>
      </c>
      <c r="N7" s="23">
        <f>IFERROR(VLOOKUP(L7,percentlist2!A:H,8,false),"")</f>
        <v>2.459016393</v>
      </c>
      <c r="O7" s="33" t="str">
        <f>IFERROR(VLOOKUP(L7,aoasuchdata0.75!A:H,2,false),"")</f>
        <v/>
      </c>
      <c r="P7" s="1">
        <v>1.0</v>
      </c>
      <c r="Q7" s="1">
        <v>1.0</v>
      </c>
      <c r="S7" s="1" t="s">
        <v>163</v>
      </c>
      <c r="T7" s="21">
        <v>60.0</v>
      </c>
      <c r="U7" s="14">
        <v>60.0</v>
      </c>
      <c r="V7" s="1" t="s">
        <v>164</v>
      </c>
      <c r="W7" s="39" t="s">
        <v>165</v>
      </c>
    </row>
    <row r="8">
      <c r="A8" s="1" t="s">
        <v>140</v>
      </c>
      <c r="B8" s="17" t="s">
        <v>166</v>
      </c>
      <c r="C8" s="23" t="str">
        <f t="shared" si="1"/>
        <v/>
      </c>
      <c r="D8" s="23">
        <f>IFERROR(VLOOKUP(B8,percentlist2!A:H,8,false),"")</f>
        <v>3.512880562</v>
      </c>
      <c r="E8" s="23">
        <f>IFERROR(VLOOKUP(B8,aoasuchdata0.75!A:H,2,false),"")</f>
        <v>30</v>
      </c>
      <c r="F8" s="28" t="str">
        <f t="shared" si="4"/>
        <v>sweeping</v>
      </c>
      <c r="G8" s="23" t="str">
        <f t="shared" si="2"/>
        <v/>
      </c>
      <c r="H8" s="23">
        <f>IFERROR(VLOOKUP(F8,percentlist2!A:H,8,false),"")</f>
        <v>1.990632319</v>
      </c>
      <c r="I8" s="33" t="str">
        <f>IFERROR(VLOOKUP(F8,aoasuchdata0.75!A:H,2,false),"")</f>
        <v/>
      </c>
      <c r="J8" s="28" t="str">
        <f t="shared" si="5"/>
        <v>sweeping</v>
      </c>
      <c r="K8" s="28" t="str">
        <f t="shared" si="6"/>
        <v>sweepin</v>
      </c>
      <c r="L8" s="35" t="s">
        <v>167</v>
      </c>
      <c r="M8" s="23" t="str">
        <f t="shared" si="3"/>
        <v/>
      </c>
      <c r="N8" s="23">
        <f>IFERROR(VLOOKUP(L8,percentlist2!A:H,8,false),"")</f>
        <v>2.459016393</v>
      </c>
      <c r="O8" s="33" t="str">
        <f>IFERROR(VLOOKUP(L8,aoasuchdata0.75!A:H,2,false),"")</f>
        <v>NA</v>
      </c>
      <c r="P8" s="1">
        <v>1.0</v>
      </c>
      <c r="Q8" s="1">
        <v>1.0</v>
      </c>
      <c r="Y8" s="40"/>
      <c r="Z8" s="1" t="s">
        <v>168</v>
      </c>
    </row>
    <row r="9">
      <c r="A9" s="1" t="s">
        <v>140</v>
      </c>
      <c r="B9" s="17" t="s">
        <v>169</v>
      </c>
      <c r="C9" s="23" t="str">
        <f t="shared" si="1"/>
        <v/>
      </c>
      <c r="D9" s="23">
        <f>IFERROR(VLOOKUP(B9,percentlist2!A:H,8,false),"")</f>
        <v>16.51053864</v>
      </c>
      <c r="E9" s="23">
        <f>IFERROR(VLOOKUP(B9,aoasuchdata0.75!A:H,2,false),"")</f>
        <v>28</v>
      </c>
      <c r="F9" s="28" t="str">
        <f t="shared" si="4"/>
        <v>catching</v>
      </c>
      <c r="G9" s="23" t="str">
        <f t="shared" si="2"/>
        <v/>
      </c>
      <c r="H9" s="23">
        <f>IFERROR(VLOOKUP(F9,percentlist2!A:H,8,false),"")</f>
        <v>2.341920375</v>
      </c>
      <c r="I9" s="33" t="str">
        <f>IFERROR(VLOOKUP(F9,aoasuchdata0.75!A:H,2,false),"")</f>
        <v/>
      </c>
      <c r="J9" s="28" t="str">
        <f t="shared" si="5"/>
        <v>catching</v>
      </c>
      <c r="K9" s="28" t="str">
        <f t="shared" si="6"/>
        <v>catchin</v>
      </c>
      <c r="L9" s="22" t="s">
        <v>170</v>
      </c>
      <c r="M9" s="23" t="str">
        <f t="shared" si="3"/>
        <v/>
      </c>
      <c r="N9" s="23">
        <f>IFERROR(VLOOKUP(L9,percentlist2!A:H,8,false),"")</f>
        <v>3.044496487</v>
      </c>
      <c r="O9" s="33">
        <f>IFERROR(VLOOKUP(L9,aoasuchdata0.75!A:H,2,false),"")</f>
        <v>30</v>
      </c>
      <c r="P9" s="1">
        <v>1.0</v>
      </c>
      <c r="Q9" s="1">
        <v>1.0</v>
      </c>
      <c r="Y9" s="41"/>
      <c r="Z9" s="1" t="s">
        <v>171</v>
      </c>
    </row>
    <row r="10">
      <c r="A10" s="1" t="s">
        <v>140</v>
      </c>
      <c r="B10" s="17" t="s">
        <v>172</v>
      </c>
      <c r="C10" s="23" t="str">
        <f t="shared" si="1"/>
        <v/>
      </c>
      <c r="D10" s="23">
        <f>IFERROR(VLOOKUP(B10,percentlist2!A:H,8,false),"")</f>
        <v>20.49180328</v>
      </c>
      <c r="E10" s="23">
        <f>IFERROR(VLOOKUP(B10,aoasuchdata0.75!A:H,2,false),"")</f>
        <v>26</v>
      </c>
      <c r="F10" s="28" t="str">
        <f>CONCATENATE(B10,"ping")</f>
        <v>stopping</v>
      </c>
      <c r="G10" s="23" t="str">
        <f t="shared" si="2"/>
        <v/>
      </c>
      <c r="H10" s="23">
        <f>IFERROR(VLOOKUP(F10,percentlist2!A:H,8,false),"")</f>
        <v>2.341920375</v>
      </c>
      <c r="I10" s="33" t="str">
        <f>IFERROR(VLOOKUP(F10,aoasuchdata0.75!A:H,2,false),"")</f>
        <v/>
      </c>
      <c r="J10" s="28" t="str">
        <f>CONCATENATE(B10,"ping")</f>
        <v>stopping</v>
      </c>
      <c r="K10" s="28" t="str">
        <f>CONCATENATE(B10,"pin")</f>
        <v>stoppin</v>
      </c>
      <c r="L10" s="35" t="s">
        <v>173</v>
      </c>
      <c r="M10" s="23" t="str">
        <f t="shared" si="3"/>
        <v/>
      </c>
      <c r="N10" s="23">
        <f>IFERROR(VLOOKUP(L10,percentlist2!A:H,8,false),"")</f>
        <v>3.278688525</v>
      </c>
      <c r="O10" s="33" t="str">
        <f>IFERROR(VLOOKUP(L10,aoasuchdata0.75!A:H,2,false),"")</f>
        <v>NA</v>
      </c>
      <c r="P10" s="1">
        <v>1.0</v>
      </c>
      <c r="Q10" s="1">
        <v>1.0</v>
      </c>
      <c r="Y10" s="42"/>
      <c r="Z10" s="1" t="s">
        <v>174</v>
      </c>
    </row>
    <row r="11">
      <c r="A11" s="1" t="s">
        <v>140</v>
      </c>
      <c r="B11" s="1" t="s">
        <v>175</v>
      </c>
      <c r="C11" s="23" t="str">
        <f t="shared" si="1"/>
        <v/>
      </c>
      <c r="D11" s="23">
        <f>IFERROR(VLOOKUP(B11,percentlist2!A:H,8,false),"")</f>
        <v>9.953161593</v>
      </c>
      <c r="E11" s="23">
        <f>IFERROR(VLOOKUP(B11,aoasuchdata0.75!A:H,2,false),"")</f>
        <v>29</v>
      </c>
      <c r="F11" s="15" t="s">
        <v>176</v>
      </c>
      <c r="G11" s="23" t="str">
        <f t="shared" si="2"/>
        <v/>
      </c>
      <c r="H11" s="23">
        <f>IFERROR(VLOOKUP(F11,percentlist2!A:H,8,false),"")</f>
        <v>2.576112412</v>
      </c>
      <c r="I11" s="33" t="str">
        <f>IFERROR(VLOOKUP(F11,aoasuchdata0.75!A:H,2,false),"")</f>
        <v/>
      </c>
      <c r="J11" s="15" t="s">
        <v>176</v>
      </c>
      <c r="K11" s="15" t="s">
        <v>177</v>
      </c>
      <c r="L11" s="35" t="s">
        <v>178</v>
      </c>
      <c r="M11" s="23" t="str">
        <f t="shared" si="3"/>
        <v/>
      </c>
      <c r="N11" s="23">
        <f>IFERROR(VLOOKUP(L11,percentlist2!A:H,8,false),"")</f>
        <v>3.395784543</v>
      </c>
      <c r="O11" s="33" t="str">
        <f>IFERROR(VLOOKUP(L11,aoasuchdata0.75!A:H,2,false),"")</f>
        <v>NA</v>
      </c>
      <c r="P11" s="1">
        <v>1.0</v>
      </c>
      <c r="Q11" s="1">
        <v>1.0</v>
      </c>
      <c r="Y11" s="43"/>
      <c r="Z11" s="1" t="s">
        <v>179</v>
      </c>
    </row>
    <row r="12">
      <c r="A12" s="1" t="s">
        <v>140</v>
      </c>
      <c r="B12" s="17" t="s">
        <v>16</v>
      </c>
      <c r="C12" s="23" t="str">
        <f t="shared" si="1"/>
        <v/>
      </c>
      <c r="D12" s="23">
        <f>IFERROR(VLOOKUP(B12,percentlist2!A:H,8,false),"")</f>
        <v>9.953161593</v>
      </c>
      <c r="E12" s="23">
        <f>IFERROR(VLOOKUP(B12,aoasuchdata0.75!A:H,2,false),"")</f>
        <v>27</v>
      </c>
      <c r="F12" s="28" t="str">
        <f>CONCATENATE(B12,"ping")</f>
        <v>clapping</v>
      </c>
      <c r="G12" s="23" t="str">
        <f t="shared" si="2"/>
        <v/>
      </c>
      <c r="H12" s="23">
        <f>IFERROR(VLOOKUP(F12,percentlist2!A:H,8,false),"")</f>
        <v>2.81030445</v>
      </c>
      <c r="I12" s="33" t="str">
        <f>IFERROR(VLOOKUP(F12,aoasuchdata0.75!A:H,2,false),"")</f>
        <v/>
      </c>
      <c r="J12" s="28" t="str">
        <f>CONCATENATE(B12,"ping")</f>
        <v>clapping</v>
      </c>
      <c r="K12" s="28" t="str">
        <f>CONCATENATE(B12,"pin")</f>
        <v>clappin</v>
      </c>
      <c r="L12" s="22" t="s">
        <v>180</v>
      </c>
      <c r="M12" s="23" t="str">
        <f t="shared" si="3"/>
        <v/>
      </c>
      <c r="N12" s="23">
        <f>IFERROR(VLOOKUP(L12,percentlist2!A:H,8,false),"")</f>
        <v>3.395784543</v>
      </c>
      <c r="O12" s="33">
        <f>IFERROR(VLOOKUP(L12,aoasuchdata0.75!A:H,2,false),"")</f>
        <v>27</v>
      </c>
      <c r="P12" s="1">
        <v>1.0</v>
      </c>
      <c r="Q12" s="1">
        <v>1.0</v>
      </c>
      <c r="Y12" s="44"/>
      <c r="Z12" s="1" t="s">
        <v>179</v>
      </c>
    </row>
    <row r="13">
      <c r="A13" s="1" t="s">
        <v>140</v>
      </c>
      <c r="B13" s="17" t="s">
        <v>181</v>
      </c>
      <c r="C13" s="23" t="str">
        <f t="shared" si="1"/>
        <v/>
      </c>
      <c r="D13" s="23">
        <f>IFERROR(VLOOKUP(B13,percentlist2!A:H,8,false),"")</f>
        <v>11.12412178</v>
      </c>
      <c r="E13" s="23">
        <f>IFERROR(VLOOKUP(B13,aoasuchdata0.75!A:H,2,false),"")</f>
        <v>29</v>
      </c>
      <c r="F13" s="28" t="str">
        <f t="shared" ref="F13:F14" si="7">CONCATENATE(B13,"ing")</f>
        <v>spilling</v>
      </c>
      <c r="G13" s="23" t="str">
        <f t="shared" si="2"/>
        <v/>
      </c>
      <c r="H13" s="23">
        <f>IFERROR(VLOOKUP(F13,percentlist2!A:H,8,false),"")</f>
        <v>3.161592506</v>
      </c>
      <c r="I13" s="33" t="str">
        <f>IFERROR(VLOOKUP(F13,aoasuchdata0.75!A:H,2,false),"")</f>
        <v/>
      </c>
      <c r="J13" s="28" t="str">
        <f t="shared" ref="J13:J14" si="8">CONCATENATE(B13,"ing")</f>
        <v>spilling</v>
      </c>
      <c r="K13" s="28" t="str">
        <f t="shared" ref="K13:K14" si="9">CONCATENATE(B13,"in")</f>
        <v>spillin</v>
      </c>
      <c r="L13" s="35" t="s">
        <v>182</v>
      </c>
      <c r="M13" s="23" t="str">
        <f t="shared" si="3"/>
        <v/>
      </c>
      <c r="N13" s="23">
        <f>IFERROR(VLOOKUP(L13,percentlist2!A:H,8,false),"")</f>
        <v>3.395784543</v>
      </c>
      <c r="O13" s="33" t="str">
        <f>IFERROR(VLOOKUP(L13,aoasuchdata0.75!A:H,2,false),"")</f>
        <v>NA</v>
      </c>
      <c r="P13" s="1">
        <v>1.0</v>
      </c>
      <c r="Q13" s="1">
        <v>1.0</v>
      </c>
    </row>
    <row r="14">
      <c r="A14" s="1" t="s">
        <v>140</v>
      </c>
      <c r="B14" s="1" t="s">
        <v>183</v>
      </c>
      <c r="C14" s="23" t="str">
        <f t="shared" si="1"/>
        <v/>
      </c>
      <c r="D14" s="23">
        <f>IFERROR(VLOOKUP(B14,percentlist2!A:H,8,false),"")</f>
        <v>4.918032787</v>
      </c>
      <c r="E14" s="23" t="str">
        <f>IFERROR(VLOOKUP(B14,aoasuchdata0.75!A:H,2,false),"")</f>
        <v/>
      </c>
      <c r="F14" s="34" t="str">
        <f t="shared" si="7"/>
        <v>speaking</v>
      </c>
      <c r="G14" s="23" t="str">
        <f t="shared" si="2"/>
        <v/>
      </c>
      <c r="H14" s="23">
        <f>IFERROR(VLOOKUP(F14,percentlist2!A:H,8,false),"")</f>
        <v>3.278688525</v>
      </c>
      <c r="I14" s="33" t="str">
        <f>IFERROR(VLOOKUP(F14,aoasuchdata0.75!A:H,2,false),"")</f>
        <v/>
      </c>
      <c r="J14" s="28" t="str">
        <f t="shared" si="8"/>
        <v>speaking</v>
      </c>
      <c r="K14" s="28" t="str">
        <f t="shared" si="9"/>
        <v>speakin</v>
      </c>
      <c r="L14" s="22" t="s">
        <v>184</v>
      </c>
      <c r="M14" s="23" t="str">
        <f t="shared" si="3"/>
        <v/>
      </c>
      <c r="N14" s="23">
        <f>IFERROR(VLOOKUP(L14,percentlist2!A:H,8,false),"")</f>
        <v>3.7470726</v>
      </c>
      <c r="O14" s="33">
        <f>IFERROR(VLOOKUP(L14,aoasuchdata0.75!A:H,2,false),"")</f>
        <v>28</v>
      </c>
      <c r="P14" s="1">
        <v>1.0</v>
      </c>
      <c r="Q14" s="1">
        <v>1.0</v>
      </c>
      <c r="Z14" s="32"/>
    </row>
    <row r="15">
      <c r="A15" s="1" t="s">
        <v>140</v>
      </c>
      <c r="B15" s="17" t="s">
        <v>185</v>
      </c>
      <c r="C15" s="23" t="str">
        <f t="shared" si="1"/>
        <v/>
      </c>
      <c r="D15" s="23">
        <f>IFERROR(VLOOKUP(B15,percentlist2!A:H,8,false),"")</f>
        <v>21.66276347</v>
      </c>
      <c r="E15" s="23">
        <f>IFERROR(VLOOKUP(B15,aoasuchdata0.75!A:H,2,false),"")</f>
        <v>25</v>
      </c>
      <c r="F15" s="28" t="str">
        <f>CONCATENATE(B15,"ging")</f>
        <v>hugging</v>
      </c>
      <c r="G15" s="23" t="str">
        <f t="shared" si="2"/>
        <v/>
      </c>
      <c r="H15" s="23">
        <f>IFERROR(VLOOKUP(F15,percentlist2!A:H,8,false),"")</f>
        <v>3.512880562</v>
      </c>
      <c r="I15" s="33" t="str">
        <f>IFERROR(VLOOKUP(F15,aoasuchdata0.75!A:H,2,false),"")</f>
        <v/>
      </c>
      <c r="J15" s="28" t="str">
        <f>CONCATENATE(B15,"ging")</f>
        <v>hugging</v>
      </c>
      <c r="K15" s="28" t="str">
        <f>CONCATENATE(B15,"gin")</f>
        <v>huggin</v>
      </c>
      <c r="L15" s="35" t="s">
        <v>186</v>
      </c>
      <c r="M15" s="23" t="str">
        <f t="shared" si="3"/>
        <v/>
      </c>
      <c r="N15" s="23">
        <f>IFERROR(VLOOKUP(L15,percentlist2!A:H,8,false),"")</f>
        <v>3.7470726</v>
      </c>
      <c r="O15" s="33" t="str">
        <f>IFERROR(VLOOKUP(L15,aoasuchdata0.75!A:H,2,false),"")</f>
        <v/>
      </c>
      <c r="P15" s="1">
        <v>1.0</v>
      </c>
      <c r="Q15" s="1">
        <v>1.0</v>
      </c>
    </row>
    <row r="16">
      <c r="A16" s="1" t="s">
        <v>140</v>
      </c>
      <c r="B16" s="1" t="s">
        <v>187</v>
      </c>
      <c r="C16" s="23" t="str">
        <f t="shared" si="1"/>
        <v/>
      </c>
      <c r="D16" s="23">
        <f>IFERROR(VLOOKUP(B16,percentlist2!A:H,8,false),"")</f>
        <v>17.91569087</v>
      </c>
      <c r="E16" s="23">
        <f>IFERROR(VLOOKUP(B16,aoasuchdata0.75!A:H,2,false),"")</f>
        <v>28</v>
      </c>
      <c r="F16" s="22" t="s">
        <v>188</v>
      </c>
      <c r="G16" s="23" t="str">
        <f t="shared" si="2"/>
        <v/>
      </c>
      <c r="H16" s="23">
        <f>IFERROR(VLOOKUP(F16,percentlist2!A:H,8,false),"")</f>
        <v>3.629976581</v>
      </c>
      <c r="I16" s="33" t="str">
        <f>IFERROR(VLOOKUP(F16,aoasuchdata0.75!A:H,2,false),"")</f>
        <v/>
      </c>
      <c r="J16" s="22" t="s">
        <v>188</v>
      </c>
      <c r="K16" s="22" t="s">
        <v>189</v>
      </c>
      <c r="L16" s="35" t="s">
        <v>190</v>
      </c>
      <c r="M16" s="23" t="str">
        <f t="shared" si="3"/>
        <v/>
      </c>
      <c r="N16" s="23">
        <f>IFERROR(VLOOKUP(L16,percentlist2!A:H,8,false),"")</f>
        <v>3.7470726</v>
      </c>
      <c r="O16" s="33" t="str">
        <f>IFERROR(VLOOKUP(L16,aoasuchdata0.75!A:H,2,false),"")</f>
        <v/>
      </c>
      <c r="P16" s="1">
        <v>1.0</v>
      </c>
      <c r="Q16" s="1">
        <v>1.0</v>
      </c>
    </row>
    <row r="17">
      <c r="A17" s="1" t="s">
        <v>140</v>
      </c>
      <c r="B17" s="17" t="s">
        <v>191</v>
      </c>
      <c r="C17" s="23" t="str">
        <f t="shared" si="1"/>
        <v/>
      </c>
      <c r="D17" s="23">
        <f>IFERROR(VLOOKUP(B17,percentlist2!A:H,8,false),"")</f>
        <v>5.503512881</v>
      </c>
      <c r="E17" s="23" t="str">
        <f>IFERROR(VLOOKUP(B17,aoasuchdata0.75!A:H,2,false),"")</f>
        <v>NA</v>
      </c>
      <c r="F17" s="45" t="s">
        <v>192</v>
      </c>
      <c r="G17" s="23" t="str">
        <f t="shared" si="2"/>
        <v/>
      </c>
      <c r="H17" s="23">
        <f>IFERROR(VLOOKUP(F17,percentlist2!A:H,8,false),"")</f>
        <v>3.629976581</v>
      </c>
      <c r="I17" s="33" t="str">
        <f>IFERROR(VLOOKUP(F17,aoasuchdata0.75!A:H,2,false),"")</f>
        <v/>
      </c>
      <c r="J17" s="15" t="s">
        <v>192</v>
      </c>
      <c r="K17" s="15" t="s">
        <v>193</v>
      </c>
      <c r="L17" s="35" t="s">
        <v>194</v>
      </c>
      <c r="M17" s="23" t="str">
        <f t="shared" si="3"/>
        <v/>
      </c>
      <c r="N17" s="23">
        <f>IFERROR(VLOOKUP(L17,percentlist2!A:H,8,false),"")</f>
        <v>3.7470726</v>
      </c>
      <c r="O17" s="33" t="str">
        <f>IFERROR(VLOOKUP(L17,aoasuchdata0.75!A:H,2,false),"")</f>
        <v>NA</v>
      </c>
      <c r="P17" s="1">
        <v>1.0</v>
      </c>
      <c r="Q17" s="1">
        <v>1.0</v>
      </c>
    </row>
    <row r="18">
      <c r="A18" s="1" t="s">
        <v>140</v>
      </c>
      <c r="B18" s="17" t="s">
        <v>195</v>
      </c>
      <c r="C18" s="23" t="str">
        <f t="shared" si="1"/>
        <v/>
      </c>
      <c r="D18" s="23">
        <f>IFERROR(VLOOKUP(B18,percentlist2!A:H,8,false),"")</f>
        <v>14.05152225</v>
      </c>
      <c r="E18" s="23">
        <f>IFERROR(VLOOKUP(B18,aoasuchdata0.75!A:H,2,false),"")</f>
        <v>29</v>
      </c>
      <c r="F18" s="28" t="str">
        <f>CONCATENATE(B18,"ping")</f>
        <v>dropping</v>
      </c>
      <c r="G18" s="23" t="str">
        <f t="shared" si="2"/>
        <v/>
      </c>
      <c r="H18" s="23">
        <f>IFERROR(VLOOKUP(F18,percentlist2!A:H,8,false),"")</f>
        <v>3.629976581</v>
      </c>
      <c r="I18" s="33" t="str">
        <f>IFERROR(VLOOKUP(F18,aoasuchdata0.75!A:H,2,false),"")</f>
        <v/>
      </c>
      <c r="J18" s="28" t="str">
        <f>CONCATENATE(B18,"ping")</f>
        <v>dropping</v>
      </c>
      <c r="K18" s="28" t="str">
        <f>CONCATENATE(B18,"pin")</f>
        <v>droppin</v>
      </c>
      <c r="L18" s="35" t="s">
        <v>196</v>
      </c>
      <c r="M18" s="23" t="str">
        <f t="shared" si="3"/>
        <v/>
      </c>
      <c r="N18" s="23">
        <f>IFERROR(VLOOKUP(L18,percentlist2!A:H,8,false),"")</f>
        <v>3.864168618</v>
      </c>
      <c r="O18" s="33" t="str">
        <f>IFERROR(VLOOKUP(L18,aoasuchdata0.75!A:H,2,false),"")</f>
        <v/>
      </c>
      <c r="P18" s="1">
        <v>1.0</v>
      </c>
      <c r="Q18" s="1">
        <v>1.0</v>
      </c>
    </row>
    <row r="19">
      <c r="A19" s="1" t="s">
        <v>140</v>
      </c>
      <c r="B19" s="2" t="s">
        <v>197</v>
      </c>
      <c r="C19" s="23" t="str">
        <f t="shared" si="1"/>
        <v/>
      </c>
      <c r="D19" s="23">
        <f>IFERROR(VLOOKUP(B19,percentlist2!A:H,8,false),"")</f>
        <v>11.70960187</v>
      </c>
      <c r="E19" s="23">
        <f>IFERROR(VLOOKUP(B19,aoasuchdata0.75!A:H,2,false),"")</f>
        <v>30</v>
      </c>
      <c r="F19" s="28" t="str">
        <f t="shared" ref="F19:F20" si="10">CONCATENATE(B19,"ing")</f>
        <v>buying</v>
      </c>
      <c r="G19" s="23" t="str">
        <f t="shared" si="2"/>
        <v/>
      </c>
      <c r="H19" s="23">
        <f>IFERROR(VLOOKUP(F19,percentlist2!A:H,8,false),"")</f>
        <v>3.7470726</v>
      </c>
      <c r="I19" s="33" t="str">
        <f>IFERROR(VLOOKUP(F19,aoasuchdata0.75!A:H,2,false),"")</f>
        <v/>
      </c>
      <c r="J19" s="28" t="str">
        <f t="shared" ref="J19:J20" si="11">CONCATENATE(B19,"ing")</f>
        <v>buying</v>
      </c>
      <c r="K19" s="28" t="str">
        <f t="shared" ref="K19:K20" si="12">CONCATENATE(B19,"in")</f>
        <v>buyin</v>
      </c>
      <c r="L19" s="22" t="s">
        <v>198</v>
      </c>
      <c r="M19" s="23" t="str">
        <f t="shared" si="3"/>
        <v/>
      </c>
      <c r="N19" s="23">
        <f>IFERROR(VLOOKUP(L19,percentlist2!A:H,8,false),"")</f>
        <v>3.864168618</v>
      </c>
      <c r="O19" s="33">
        <f>IFERROR(VLOOKUP(L19,aoasuchdata0.75!A:H,2,false),"")</f>
        <v>30</v>
      </c>
      <c r="P19" s="1">
        <v>1.0</v>
      </c>
      <c r="Q19" s="1">
        <v>1.0</v>
      </c>
    </row>
    <row r="20">
      <c r="A20" s="1" t="s">
        <v>140</v>
      </c>
      <c r="B20" s="17" t="s">
        <v>199</v>
      </c>
      <c r="C20" s="23" t="str">
        <f t="shared" si="1"/>
        <v/>
      </c>
      <c r="D20" s="23">
        <f>IFERROR(VLOOKUP(B20,percentlist2!A:H,8,false),"")</f>
        <v>8.899297424</v>
      </c>
      <c r="E20" s="23">
        <f>IFERROR(VLOOKUP(B20,aoasuchdata0.75!A:H,2,false),"")</f>
        <v>30</v>
      </c>
      <c r="F20" s="28" t="str">
        <f t="shared" si="10"/>
        <v>licking</v>
      </c>
      <c r="G20" s="23" t="str">
        <f t="shared" si="2"/>
        <v/>
      </c>
      <c r="H20" s="23">
        <f>IFERROR(VLOOKUP(F20,percentlist2!A:H,8,false),"")</f>
        <v>3.7470726</v>
      </c>
      <c r="I20" s="33" t="str">
        <f>IFERROR(VLOOKUP(F20,aoasuchdata0.75!A:H,2,false),"")</f>
        <v/>
      </c>
      <c r="J20" s="28" t="str">
        <f t="shared" si="11"/>
        <v>licking</v>
      </c>
      <c r="K20" s="28" t="str">
        <f t="shared" si="12"/>
        <v>lickin</v>
      </c>
      <c r="L20" s="35" t="s">
        <v>200</v>
      </c>
      <c r="M20" s="23" t="str">
        <f t="shared" si="3"/>
        <v/>
      </c>
      <c r="N20" s="23">
        <f>IFERROR(VLOOKUP(L20,percentlist2!A:H,8,false),"")</f>
        <v>4.449648712</v>
      </c>
      <c r="O20" s="33" t="str">
        <f>IFERROR(VLOOKUP(L20,aoasuchdata0.75!A:H,2,false),"")</f>
        <v>NA</v>
      </c>
      <c r="P20" s="1">
        <v>1.0</v>
      </c>
      <c r="Q20" s="1">
        <v>1.0</v>
      </c>
    </row>
    <row r="21">
      <c r="A21" s="1" t="s">
        <v>140</v>
      </c>
      <c r="B21" s="2" t="s">
        <v>201</v>
      </c>
      <c r="C21" s="23" t="str">
        <f t="shared" si="1"/>
        <v/>
      </c>
      <c r="D21" s="23">
        <f>IFERROR(VLOOKUP(B21,percentlist2!A:H,8,false),"")</f>
        <v>11.00702576</v>
      </c>
      <c r="E21" s="23">
        <f>IFERROR(VLOOKUP(B21,aoasuchdata0.75!A:H,2,false),"")</f>
        <v>27</v>
      </c>
      <c r="F21" s="15" t="s">
        <v>202</v>
      </c>
      <c r="G21" s="23" t="str">
        <f t="shared" si="2"/>
        <v/>
      </c>
      <c r="H21" s="23">
        <f>IFERROR(VLOOKUP(F21,percentlist2!A:H,8,false),"")</f>
        <v>3.7470726</v>
      </c>
      <c r="I21" s="33" t="str">
        <f>IFERROR(VLOOKUP(F21,aoasuchdata0.75!A:H,2,false),"")</f>
        <v/>
      </c>
      <c r="J21" s="15" t="s">
        <v>202</v>
      </c>
      <c r="K21" s="15" t="s">
        <v>203</v>
      </c>
      <c r="L21" s="22" t="s">
        <v>204</v>
      </c>
      <c r="M21" s="23" t="str">
        <f t="shared" si="3"/>
        <v/>
      </c>
      <c r="N21" s="23">
        <f>IFERROR(VLOOKUP(L21,percentlist2!A:H,8,false),"")</f>
        <v>4.566744731</v>
      </c>
      <c r="O21" s="33">
        <f>IFERROR(VLOOKUP(L21,aoasuchdata0.75!A:H,2,false),"")</f>
        <v>30</v>
      </c>
      <c r="P21" s="1">
        <v>1.0</v>
      </c>
      <c r="Q21" s="1">
        <v>1.0</v>
      </c>
    </row>
    <row r="22">
      <c r="A22" s="1" t="s">
        <v>140</v>
      </c>
      <c r="B22" s="2" t="s">
        <v>205</v>
      </c>
      <c r="C22" s="23" t="str">
        <f t="shared" si="1"/>
        <v/>
      </c>
      <c r="D22" s="23">
        <f>IFERROR(VLOOKUP(B22,percentlist2!A:H,8,false),"")</f>
        <v>25.52693208</v>
      </c>
      <c r="E22" s="23">
        <f>IFERROR(VLOOKUP(B22,aoasuchdata0.75!A:H,2,false),"")</f>
        <v>30</v>
      </c>
      <c r="F22" s="28" t="str">
        <f>CONCATENATE(B22,"ing")</f>
        <v>hearing</v>
      </c>
      <c r="G22" s="23" t="str">
        <f t="shared" si="2"/>
        <v/>
      </c>
      <c r="H22" s="23">
        <f>IFERROR(VLOOKUP(F22,percentlist2!A:H,8,false),"")</f>
        <v>3.981264637</v>
      </c>
      <c r="I22" s="33" t="str">
        <f>IFERROR(VLOOKUP(F22,aoasuchdata0.75!A:H,2,false),"")</f>
        <v/>
      </c>
      <c r="J22" s="28" t="str">
        <f>CONCATENATE(B22,"ing")</f>
        <v>hearing</v>
      </c>
      <c r="K22" s="28" t="str">
        <f>CONCATENATE(B22,"in")</f>
        <v>hearin</v>
      </c>
      <c r="L22" s="22" t="s">
        <v>206</v>
      </c>
      <c r="M22" s="23" t="str">
        <f t="shared" si="3"/>
        <v/>
      </c>
      <c r="N22" s="23">
        <f>IFERROR(VLOOKUP(L22,percentlist2!A:H,8,false),"")</f>
        <v>4.566744731</v>
      </c>
      <c r="O22" s="33">
        <f>IFERROR(VLOOKUP(L22,aoasuchdata0.75!A:H,2,false),"")</f>
        <v>29</v>
      </c>
      <c r="P22" s="1">
        <v>1.0</v>
      </c>
      <c r="Q22" s="1">
        <v>1.0</v>
      </c>
      <c r="Z22" s="2"/>
    </row>
    <row r="23">
      <c r="A23" s="1" t="s">
        <v>140</v>
      </c>
      <c r="B23" s="17" t="s">
        <v>207</v>
      </c>
      <c r="C23" s="23" t="str">
        <f t="shared" si="1"/>
        <v/>
      </c>
      <c r="D23" s="23">
        <f>IFERROR(VLOOKUP(B23,percentlist2!A:H,8,false),"")</f>
        <v>13.34894614</v>
      </c>
      <c r="E23" s="23">
        <f>IFERROR(VLOOKUP(B23,aoasuchdata0.75!A:H,2,false),"")</f>
        <v>29</v>
      </c>
      <c r="F23" s="15" t="s">
        <v>208</v>
      </c>
      <c r="G23" s="23" t="str">
        <f t="shared" si="2"/>
        <v/>
      </c>
      <c r="H23" s="23">
        <f>IFERROR(VLOOKUP(F23,percentlist2!A:H,8,false),"")</f>
        <v>3.981264637</v>
      </c>
      <c r="I23" s="33" t="str">
        <f>IFERROR(VLOOKUP(F23,aoasuchdata0.75!A:H,2,false),"")</f>
        <v/>
      </c>
      <c r="J23" s="15" t="s">
        <v>208</v>
      </c>
      <c r="K23" s="15" t="s">
        <v>209</v>
      </c>
      <c r="L23" s="35" t="s">
        <v>210</v>
      </c>
      <c r="M23" s="23" t="str">
        <f t="shared" si="3"/>
        <v/>
      </c>
      <c r="N23" s="23">
        <f>IFERROR(VLOOKUP(L23,percentlist2!A:H,8,false),"")</f>
        <v>4.683840749</v>
      </c>
      <c r="O23" s="33" t="str">
        <f>IFERROR(VLOOKUP(L23,aoasuchdata0.75!A:H,2,false),"")</f>
        <v>NA</v>
      </c>
      <c r="P23" s="1">
        <v>1.0</v>
      </c>
      <c r="Q23" s="1">
        <v>1.0</v>
      </c>
    </row>
    <row r="24">
      <c r="A24" s="1" t="s">
        <v>140</v>
      </c>
      <c r="B24" s="2" t="s">
        <v>211</v>
      </c>
      <c r="C24" s="23" t="str">
        <f t="shared" si="1"/>
        <v/>
      </c>
      <c r="D24" s="23">
        <f>IFERROR(VLOOKUP(B24,percentlist2!A:H,8,false),"")</f>
        <v>9.25058548</v>
      </c>
      <c r="E24" s="23">
        <f>IFERROR(VLOOKUP(B24,aoasuchdata0.75!A:H,2,false),"")</f>
        <v>27</v>
      </c>
      <c r="F24" s="28" t="str">
        <f t="shared" ref="F24:F25" si="13">CONCATENATE(B24,"ing")</f>
        <v>swinging</v>
      </c>
      <c r="G24" s="23" t="str">
        <f t="shared" si="2"/>
        <v/>
      </c>
      <c r="H24" s="23">
        <f>IFERROR(VLOOKUP(F24,percentlist2!A:H,8,false),"")</f>
        <v>4.215456674</v>
      </c>
      <c r="I24" s="33" t="str">
        <f>IFERROR(VLOOKUP(F24,aoasuchdata0.75!A:H,2,false),"")</f>
        <v/>
      </c>
      <c r="J24" s="28" t="str">
        <f t="shared" ref="J24:J25" si="14">CONCATENATE(B24,"ing")</f>
        <v>swinging</v>
      </c>
      <c r="K24" s="28" t="str">
        <f t="shared" ref="K24:K25" si="15">CONCATENATE(B24,"in")</f>
        <v>swingin</v>
      </c>
      <c r="L24" s="22" t="s">
        <v>212</v>
      </c>
      <c r="M24" s="23" t="str">
        <f t="shared" si="3"/>
        <v/>
      </c>
      <c r="N24" s="23">
        <f>IFERROR(VLOOKUP(L24,percentlist2!A:H,8,false),"")</f>
        <v>4.800936768</v>
      </c>
      <c r="O24" s="33">
        <f>IFERROR(VLOOKUP(L24,aoasuchdata0.75!A:H,2,false),"")</f>
        <v>30</v>
      </c>
      <c r="P24" s="1">
        <v>1.0</v>
      </c>
      <c r="Q24" s="1">
        <v>1.0</v>
      </c>
      <c r="Z24" s="32"/>
    </row>
    <row r="25">
      <c r="A25" s="1" t="s">
        <v>140</v>
      </c>
      <c r="B25" s="17" t="s">
        <v>213</v>
      </c>
      <c r="C25" s="23" t="str">
        <f t="shared" si="1"/>
        <v/>
      </c>
      <c r="D25" s="23">
        <f>IFERROR(VLOOKUP(B25,percentlist2!A:H,8,false),"")</f>
        <v>17.91569087</v>
      </c>
      <c r="E25" s="23">
        <f>IFERROR(VLOOKUP(B25,aoasuchdata0.75!A:H,2,false),"")</f>
        <v>29</v>
      </c>
      <c r="F25" s="28" t="str">
        <f t="shared" si="13"/>
        <v>knocking</v>
      </c>
      <c r="G25" s="23" t="str">
        <f t="shared" si="2"/>
        <v/>
      </c>
      <c r="H25" s="23">
        <f>IFERROR(VLOOKUP(F25,percentlist2!A:H,8,false),"")</f>
        <v>5.269320843</v>
      </c>
      <c r="I25" s="33" t="str">
        <f>IFERROR(VLOOKUP(F25,aoasuchdata0.75!A:H,2,false),"")</f>
        <v/>
      </c>
      <c r="J25" s="28" t="str">
        <f t="shared" si="14"/>
        <v>knocking</v>
      </c>
      <c r="K25" s="28" t="str">
        <f t="shared" si="15"/>
        <v>knockin</v>
      </c>
      <c r="L25" s="35" t="s">
        <v>214</v>
      </c>
      <c r="M25" s="23" t="str">
        <f t="shared" si="3"/>
        <v/>
      </c>
      <c r="N25" s="23">
        <f>IFERROR(VLOOKUP(L25,percentlist2!A:H,8,false),"")</f>
        <v>4.918032787</v>
      </c>
      <c r="O25" s="33" t="str">
        <f>IFERROR(VLOOKUP(L25,aoasuchdata0.75!A:H,2,false),"")</f>
        <v>NA</v>
      </c>
      <c r="P25" s="1">
        <v>1.0</v>
      </c>
      <c r="Q25" s="1">
        <v>1.0</v>
      </c>
    </row>
    <row r="26">
      <c r="A26" s="1" t="s">
        <v>140</v>
      </c>
      <c r="B26" s="17" t="s">
        <v>215</v>
      </c>
      <c r="C26" s="23" t="str">
        <f t="shared" si="1"/>
        <v/>
      </c>
      <c r="D26" s="23">
        <f>IFERROR(VLOOKUP(B26,percentlist2!A:H,8,false),"")</f>
        <v>19.78922717</v>
      </c>
      <c r="E26" s="23" t="str">
        <f>IFERROR(VLOOKUP(B26,aoasuchdata0.75!A:H,2,false),"")</f>
        <v>NA</v>
      </c>
      <c r="F26" s="46" t="s">
        <v>216</v>
      </c>
      <c r="G26" s="23" t="str">
        <f t="shared" si="2"/>
        <v/>
      </c>
      <c r="H26" s="23">
        <f>IFERROR(VLOOKUP(F26,percentlist2!A:H,8,false),"")</f>
        <v>5.503512881</v>
      </c>
      <c r="I26" s="33" t="str">
        <f>IFERROR(VLOOKUP(F26,aoasuchdata0.75!A:H,2,false),"")</f>
        <v/>
      </c>
      <c r="J26" s="15" t="s">
        <v>216</v>
      </c>
      <c r="K26" s="15" t="s">
        <v>217</v>
      </c>
      <c r="L26" s="22" t="s">
        <v>218</v>
      </c>
      <c r="M26" s="23" t="str">
        <f t="shared" si="3"/>
        <v/>
      </c>
      <c r="N26" s="23">
        <f>IFERROR(VLOOKUP(L26,percentlist2!A:H,8,false),"")</f>
        <v>5.386416862</v>
      </c>
      <c r="O26" s="33">
        <f>IFERROR(VLOOKUP(L26,aoasuchdata0.75!A:H,2,false),"")</f>
        <v>27</v>
      </c>
      <c r="P26" s="1">
        <v>1.0</v>
      </c>
      <c r="Q26" s="1">
        <v>1.0</v>
      </c>
    </row>
    <row r="27">
      <c r="A27" s="1" t="s">
        <v>140</v>
      </c>
      <c r="B27" s="1" t="s">
        <v>219</v>
      </c>
      <c r="C27" s="23" t="str">
        <f t="shared" si="1"/>
        <v/>
      </c>
      <c r="D27" s="23">
        <f>IFERROR(VLOOKUP(B27,percentlist2!A:H,8,false),"")</f>
        <v>13.81733021</v>
      </c>
      <c r="E27" s="23">
        <f>IFERROR(VLOOKUP(B27,aoasuchdata0.75!A:H,2,false),"")</f>
        <v>27</v>
      </c>
      <c r="F27" s="22" t="s">
        <v>220</v>
      </c>
      <c r="G27" s="23" t="str">
        <f t="shared" si="2"/>
        <v/>
      </c>
      <c r="H27" s="23">
        <f>IFERROR(VLOOKUP(F27,percentlist2!A:H,8,false),"")</f>
        <v>5.737704918</v>
      </c>
      <c r="I27" s="33" t="str">
        <f>IFERROR(VLOOKUP(F27,aoasuchdata0.75!A:H,2,false),"")</f>
        <v/>
      </c>
      <c r="J27" s="22" t="s">
        <v>220</v>
      </c>
      <c r="K27" s="22" t="s">
        <v>221</v>
      </c>
      <c r="L27" s="22" t="s">
        <v>222</v>
      </c>
      <c r="M27" s="23" t="str">
        <f t="shared" si="3"/>
        <v/>
      </c>
      <c r="N27" s="23">
        <f>IFERROR(VLOOKUP(L27,percentlist2!A:H,8,false),"")</f>
        <v>5.503512881</v>
      </c>
      <c r="O27" s="33">
        <f>IFERROR(VLOOKUP(L27,aoasuchdata0.75!A:H,2,false),"")</f>
        <v>28</v>
      </c>
      <c r="P27" s="1">
        <v>1.0</v>
      </c>
      <c r="Q27" s="1">
        <v>1.0</v>
      </c>
    </row>
    <row r="28">
      <c r="A28" s="1" t="s">
        <v>140</v>
      </c>
      <c r="B28" s="17" t="s">
        <v>18</v>
      </c>
      <c r="C28" s="23" t="str">
        <f t="shared" si="1"/>
        <v/>
      </c>
      <c r="D28" s="23">
        <f>IFERROR(VLOOKUP(B28,percentlist2!A:H,8,false),"")</f>
        <v>11.47540984</v>
      </c>
      <c r="E28" s="23">
        <f>IFERROR(VLOOKUP(B28,aoasuchdata0.75!A:H,2,false),"")</f>
        <v>28</v>
      </c>
      <c r="F28" s="28" t="str">
        <f t="shared" ref="F28:F29" si="16">CONCATENATE(B28,"ing")</f>
        <v>kicking</v>
      </c>
      <c r="G28" s="23" t="str">
        <f t="shared" si="2"/>
        <v/>
      </c>
      <c r="H28" s="23">
        <f>IFERROR(VLOOKUP(F28,percentlist2!A:H,8,false),"")</f>
        <v>5.737704918</v>
      </c>
      <c r="I28" s="33" t="str">
        <f>IFERROR(VLOOKUP(F28,aoasuchdata0.75!A:H,2,false),"")</f>
        <v/>
      </c>
      <c r="J28" s="28" t="str">
        <f t="shared" ref="J28:J29" si="17">CONCATENATE(B28,"ing")</f>
        <v>kicking</v>
      </c>
      <c r="K28" s="28" t="str">
        <f t="shared" ref="K28:K29" si="18">CONCATENATE(B28,"in")</f>
        <v>kickin</v>
      </c>
      <c r="L28" s="35" t="s">
        <v>223</v>
      </c>
      <c r="M28" s="23" t="str">
        <f t="shared" si="3"/>
        <v/>
      </c>
      <c r="N28" s="23">
        <f>IFERROR(VLOOKUP(L28,percentlist2!A:H,8,false),"")</f>
        <v>5.971896956</v>
      </c>
      <c r="O28" s="33" t="str">
        <f>IFERROR(VLOOKUP(L28,aoasuchdata0.75!A:H,2,false),"")</f>
        <v/>
      </c>
      <c r="P28" s="1">
        <v>1.0</v>
      </c>
      <c r="Q28" s="1">
        <v>1.0</v>
      </c>
      <c r="Z28" s="32"/>
    </row>
    <row r="29">
      <c r="A29" s="1" t="s">
        <v>140</v>
      </c>
      <c r="B29" s="17" t="s">
        <v>224</v>
      </c>
      <c r="C29" s="23" t="str">
        <f t="shared" si="1"/>
        <v/>
      </c>
      <c r="D29" s="23">
        <f>IFERROR(VLOOKUP(B29,percentlist2!A:H,8,false),"")</f>
        <v>28.57142857</v>
      </c>
      <c r="E29" s="23">
        <f>IFERROR(VLOOKUP(B29,aoasuchdata0.75!A:H,2,false),"")</f>
        <v>24</v>
      </c>
      <c r="F29" s="28" t="str">
        <f t="shared" si="16"/>
        <v>kissing</v>
      </c>
      <c r="G29" s="23" t="str">
        <f t="shared" si="2"/>
        <v/>
      </c>
      <c r="H29" s="23">
        <f>IFERROR(VLOOKUP(F29,percentlist2!A:H,8,false),"")</f>
        <v>5.971896956</v>
      </c>
      <c r="I29" s="33" t="str">
        <f>IFERROR(VLOOKUP(F29,aoasuchdata0.75!A:H,2,false),"")</f>
        <v/>
      </c>
      <c r="J29" s="28" t="str">
        <f t="shared" si="17"/>
        <v>kissing</v>
      </c>
      <c r="K29" s="28" t="str">
        <f t="shared" si="18"/>
        <v>kissin</v>
      </c>
      <c r="L29" s="22" t="s">
        <v>225</v>
      </c>
      <c r="M29" s="23" t="str">
        <f t="shared" si="3"/>
        <v/>
      </c>
      <c r="N29" s="23">
        <f>IFERROR(VLOOKUP(L29,percentlist2!A:H,8,false),"")</f>
        <v>6.088992974</v>
      </c>
      <c r="O29" s="33">
        <f>IFERROR(VLOOKUP(L29,aoasuchdata0.75!A:H,2,false),"")</f>
        <v>29</v>
      </c>
      <c r="P29" s="1">
        <v>1.0</v>
      </c>
      <c r="Q29" s="1">
        <v>1.0</v>
      </c>
    </row>
    <row r="30">
      <c r="A30" s="1" t="s">
        <v>140</v>
      </c>
      <c r="B30" s="17" t="s">
        <v>226</v>
      </c>
      <c r="C30" s="23" t="str">
        <f t="shared" si="1"/>
        <v/>
      </c>
      <c r="D30" s="23">
        <f>IFERROR(VLOOKUP(B30,percentlist2!A:H,8,false),"")</f>
        <v>7.728337237</v>
      </c>
      <c r="E30" s="23">
        <f>IFERROR(VLOOKUP(B30,aoasuchdata0.75!A:H,2,false),"")</f>
        <v>30</v>
      </c>
      <c r="F30" s="15" t="s">
        <v>227</v>
      </c>
      <c r="G30" s="23" t="str">
        <f t="shared" si="2"/>
        <v/>
      </c>
      <c r="H30" s="23">
        <f>IFERROR(VLOOKUP(F30,percentlist2!A:H,8,false),"")</f>
        <v>6.323185012</v>
      </c>
      <c r="I30" s="33" t="str">
        <f>IFERROR(VLOOKUP(F30,aoasuchdata0.75!A:H,2,false),"")</f>
        <v/>
      </c>
      <c r="J30" s="15" t="s">
        <v>227</v>
      </c>
      <c r="K30" s="15" t="s">
        <v>228</v>
      </c>
      <c r="L30" s="22" t="s">
        <v>229</v>
      </c>
      <c r="M30" s="23" t="str">
        <f t="shared" si="3"/>
        <v/>
      </c>
      <c r="N30" s="23">
        <f>IFERROR(VLOOKUP(L30,percentlist2!A:H,8,false),"")</f>
        <v>6.088992974</v>
      </c>
      <c r="O30" s="33">
        <f>IFERROR(VLOOKUP(L30,aoasuchdata0.75!A:H,2,false),"")</f>
        <v>29</v>
      </c>
      <c r="P30" s="1">
        <v>1.0</v>
      </c>
      <c r="Q30" s="1">
        <v>1.0</v>
      </c>
      <c r="Z30" s="32"/>
    </row>
    <row r="31">
      <c r="A31" s="1" t="s">
        <v>140</v>
      </c>
      <c r="B31" s="1" t="s">
        <v>230</v>
      </c>
      <c r="C31" s="23" t="str">
        <f t="shared" si="1"/>
        <v/>
      </c>
      <c r="D31" s="23">
        <f>IFERROR(VLOOKUP(B31,percentlist2!A:H,8,false),"")</f>
        <v>9.953161593</v>
      </c>
      <c r="E31" s="23" t="str">
        <f>IFERROR(VLOOKUP(B31,aoasuchdata0.75!A:H,2,false),"")</f>
        <v/>
      </c>
      <c r="F31" s="47" t="str">
        <f t="shared" ref="F31:F37" si="19">CONCATENATE(B31,"ing")</f>
        <v>crawling</v>
      </c>
      <c r="G31" s="23" t="str">
        <f t="shared" si="2"/>
        <v/>
      </c>
      <c r="H31" s="23">
        <f>IFERROR(VLOOKUP(F31,percentlist2!A:H,8,false),"")</f>
        <v>6.557377049</v>
      </c>
      <c r="I31" s="33" t="str">
        <f>IFERROR(VLOOKUP(F31,aoasuchdata0.75!A:H,2,false),"")</f>
        <v/>
      </c>
      <c r="J31" s="28" t="str">
        <f t="shared" ref="J31:J37" si="20">CONCATENATE(B31,"ing")</f>
        <v>crawling</v>
      </c>
      <c r="K31" s="28" t="str">
        <f t="shared" ref="K31:K37" si="21">CONCATENATE(B31,"in")</f>
        <v>crawlin</v>
      </c>
      <c r="L31" s="22" t="s">
        <v>231</v>
      </c>
      <c r="M31" s="23" t="str">
        <f t="shared" si="3"/>
        <v/>
      </c>
      <c r="N31" s="23">
        <f>IFERROR(VLOOKUP(L31,percentlist2!A:H,8,false),"")</f>
        <v>6.323185012</v>
      </c>
      <c r="O31" s="33">
        <f>IFERROR(VLOOKUP(L31,aoasuchdata0.75!A:H,2,false),"")</f>
        <v>30</v>
      </c>
      <c r="P31" s="1">
        <v>1.0</v>
      </c>
      <c r="Q31" s="1">
        <v>1.0</v>
      </c>
    </row>
    <row r="32">
      <c r="A32" s="1" t="s">
        <v>140</v>
      </c>
      <c r="B32" s="17" t="s">
        <v>232</v>
      </c>
      <c r="C32" s="23" t="str">
        <f t="shared" si="1"/>
        <v/>
      </c>
      <c r="D32" s="23">
        <f>IFERROR(VLOOKUP(B32,percentlist2!A:H,8,false),"")</f>
        <v>19.67213115</v>
      </c>
      <c r="E32" s="23">
        <f>IFERROR(VLOOKUP(B32,aoasuchdata0.75!A:H,2,false),"")</f>
        <v>28</v>
      </c>
      <c r="F32" s="28" t="str">
        <f t="shared" si="19"/>
        <v>fixing</v>
      </c>
      <c r="G32" s="23" t="str">
        <f t="shared" si="2"/>
        <v/>
      </c>
      <c r="H32" s="23">
        <f>IFERROR(VLOOKUP(F32,percentlist2!A:H,8,false),"")</f>
        <v>6.791569087</v>
      </c>
      <c r="I32" s="33" t="str">
        <f>IFERROR(VLOOKUP(F32,aoasuchdata0.75!A:H,2,false),"")</f>
        <v/>
      </c>
      <c r="J32" s="28" t="str">
        <f t="shared" si="20"/>
        <v>fixing</v>
      </c>
      <c r="K32" s="28" t="str">
        <f t="shared" si="21"/>
        <v>fixin</v>
      </c>
      <c r="L32" s="22" t="s">
        <v>233</v>
      </c>
      <c r="M32" s="23" t="str">
        <f t="shared" si="3"/>
        <v/>
      </c>
      <c r="N32" s="23">
        <f>IFERROR(VLOOKUP(L32,percentlist2!A:H,8,false),"")</f>
        <v>6.557377049</v>
      </c>
      <c r="O32" s="33">
        <f>IFERROR(VLOOKUP(L32,aoasuchdata0.75!A:H,2,false),"")</f>
        <v>30</v>
      </c>
      <c r="P32" s="1">
        <v>1.0</v>
      </c>
      <c r="Q32" s="1">
        <v>1.0</v>
      </c>
    </row>
    <row r="33">
      <c r="A33" s="1" t="s">
        <v>140</v>
      </c>
      <c r="B33" s="1" t="s">
        <v>234</v>
      </c>
      <c r="C33" s="23" t="str">
        <f t="shared" si="1"/>
        <v/>
      </c>
      <c r="D33" s="23">
        <f>IFERROR(VLOOKUP(B33,percentlist2!A:H,8,false),"")</f>
        <v>15.22248244</v>
      </c>
      <c r="E33" s="23">
        <f>IFERROR(VLOOKUP(B33,aoasuchdata0.75!A:H,2,false),"")</f>
        <v>26</v>
      </c>
      <c r="F33" s="28" t="str">
        <f t="shared" si="19"/>
        <v>brushing</v>
      </c>
      <c r="G33" s="23" t="str">
        <f t="shared" si="2"/>
        <v/>
      </c>
      <c r="H33" s="23">
        <f>IFERROR(VLOOKUP(F33,percentlist2!A:H,8,false),"")</f>
        <v>7.025761124</v>
      </c>
      <c r="I33" s="33" t="str">
        <f>IFERROR(VLOOKUP(F33,aoasuchdata0.75!A:H,2,false),"")</f>
        <v/>
      </c>
      <c r="J33" s="28" t="str">
        <f t="shared" si="20"/>
        <v>brushing</v>
      </c>
      <c r="K33" s="28" t="str">
        <f t="shared" si="21"/>
        <v>brushin</v>
      </c>
      <c r="L33" s="35" t="s">
        <v>235</v>
      </c>
      <c r="M33" s="23" t="str">
        <f t="shared" si="3"/>
        <v/>
      </c>
      <c r="N33" s="23">
        <f>IFERROR(VLOOKUP(L33,percentlist2!A:H,8,false),"")</f>
        <v>6.557377049</v>
      </c>
      <c r="O33" s="33" t="str">
        <f>IFERROR(VLOOKUP(L33,aoasuchdata0.75!A:H,2,false),"")</f>
        <v/>
      </c>
      <c r="P33" s="1">
        <v>1.0</v>
      </c>
      <c r="Q33" s="1">
        <v>1.0</v>
      </c>
      <c r="Y33" s="2"/>
    </row>
    <row r="34">
      <c r="A34" s="1" t="s">
        <v>140</v>
      </c>
      <c r="B34" s="2" t="s">
        <v>39</v>
      </c>
      <c r="C34" s="23" t="str">
        <f t="shared" si="1"/>
        <v/>
      </c>
      <c r="D34" s="23">
        <f>IFERROR(VLOOKUP(B34,percentlist2!A:H,8,false),"")</f>
        <v>21.66276347</v>
      </c>
      <c r="E34" s="23">
        <f>IFERROR(VLOOKUP(B34,aoasuchdata0.75!A:H,2,false),"")</f>
        <v>27</v>
      </c>
      <c r="F34" s="28" t="str">
        <f t="shared" si="19"/>
        <v>cleaning</v>
      </c>
      <c r="G34" s="23" t="str">
        <f t="shared" si="2"/>
        <v/>
      </c>
      <c r="H34" s="23">
        <f>IFERROR(VLOOKUP(F34,percentlist2!A:H,8,false),"")</f>
        <v>7.259953162</v>
      </c>
      <c r="I34" s="33" t="str">
        <f>IFERROR(VLOOKUP(F34,aoasuchdata0.75!A:H,2,false),"")</f>
        <v/>
      </c>
      <c r="J34" s="28" t="str">
        <f t="shared" si="20"/>
        <v>cleaning</v>
      </c>
      <c r="K34" s="28" t="str">
        <f t="shared" si="21"/>
        <v>cleanin</v>
      </c>
      <c r="L34" s="22" t="s">
        <v>236</v>
      </c>
      <c r="M34" s="23" t="str">
        <f t="shared" si="3"/>
        <v/>
      </c>
      <c r="N34" s="23">
        <f>IFERROR(VLOOKUP(L34,percentlist2!A:H,8,false),"")</f>
        <v>7.259953162</v>
      </c>
      <c r="O34" s="33">
        <f>IFERROR(VLOOKUP(L34,aoasuchdata0.75!A:H,2,false),"")</f>
        <v>30</v>
      </c>
      <c r="P34" s="1">
        <v>1.0</v>
      </c>
      <c r="Q34" s="1">
        <v>1.0</v>
      </c>
    </row>
    <row r="35">
      <c r="A35" s="1" t="s">
        <v>140</v>
      </c>
      <c r="B35" s="17" t="s">
        <v>237</v>
      </c>
      <c r="C35" s="23" t="str">
        <f t="shared" si="1"/>
        <v/>
      </c>
      <c r="D35" s="23">
        <f>IFERROR(VLOOKUP(B35,percentlist2!A:H,8,false),"")</f>
        <v>12.529274</v>
      </c>
      <c r="E35" s="23">
        <f>IFERROR(VLOOKUP(B35,aoasuchdata0.75!A:H,2,false),"")</f>
        <v>29</v>
      </c>
      <c r="F35" s="28" t="str">
        <f t="shared" si="19"/>
        <v>climbing</v>
      </c>
      <c r="G35" s="23" t="str">
        <f t="shared" si="2"/>
        <v/>
      </c>
      <c r="H35" s="23">
        <f>IFERROR(VLOOKUP(F35,percentlist2!A:H,8,false),"")</f>
        <v>7.37704918</v>
      </c>
      <c r="I35" s="33" t="str">
        <f>IFERROR(VLOOKUP(F35,aoasuchdata0.75!A:H,2,false),"")</f>
        <v/>
      </c>
      <c r="J35" s="28" t="str">
        <f t="shared" si="20"/>
        <v>climbing</v>
      </c>
      <c r="K35" s="28" t="str">
        <f t="shared" si="21"/>
        <v>climbin</v>
      </c>
      <c r="L35" s="22" t="s">
        <v>238</v>
      </c>
      <c r="M35" s="23" t="str">
        <f t="shared" si="3"/>
        <v/>
      </c>
      <c r="N35" s="23">
        <f>IFERROR(VLOOKUP(L35,percentlist2!A:H,8,false),"")</f>
        <v>7.142857143</v>
      </c>
      <c r="O35" s="33">
        <f>IFERROR(VLOOKUP(L35,aoasuchdata0.75!A:H,2,false),"")</f>
        <v>30</v>
      </c>
      <c r="P35" s="1">
        <v>1.0</v>
      </c>
      <c r="Q35" s="1">
        <v>1.0</v>
      </c>
    </row>
    <row r="36">
      <c r="A36" s="1" t="s">
        <v>140</v>
      </c>
      <c r="B36" s="17" t="s">
        <v>239</v>
      </c>
      <c r="C36" s="23" t="str">
        <f t="shared" si="1"/>
        <v/>
      </c>
      <c r="D36" s="23">
        <f>IFERROR(VLOOKUP(B36,percentlist2!A:H,8,false),"")</f>
        <v>15.45667447</v>
      </c>
      <c r="E36" s="23">
        <f>IFERROR(VLOOKUP(B36,aoasuchdata0.75!A:H,2,false),"")</f>
        <v>27</v>
      </c>
      <c r="F36" s="28" t="str">
        <f t="shared" si="19"/>
        <v>washing</v>
      </c>
      <c r="G36" s="23" t="str">
        <f t="shared" si="2"/>
        <v/>
      </c>
      <c r="H36" s="23">
        <f>IFERROR(VLOOKUP(F36,percentlist2!A:H,8,false),"")</f>
        <v>8.196721311</v>
      </c>
      <c r="I36" s="33" t="str">
        <f>IFERROR(VLOOKUP(F36,aoasuchdata0.75!A:H,2,false),"")</f>
        <v/>
      </c>
      <c r="J36" s="28" t="str">
        <f t="shared" si="20"/>
        <v>washing</v>
      </c>
      <c r="K36" s="28" t="str">
        <f t="shared" si="21"/>
        <v>washin</v>
      </c>
      <c r="L36" s="22" t="s">
        <v>240</v>
      </c>
      <c r="M36" s="23" t="str">
        <f t="shared" si="3"/>
        <v/>
      </c>
      <c r="N36" s="23">
        <f>IFERROR(VLOOKUP(L36,percentlist2!A:H,8,false),"")</f>
        <v>8.31381733</v>
      </c>
      <c r="O36" s="33">
        <f>IFERROR(VLOOKUP(L36,aoasuchdata0.75!A:H,2,false),"")</f>
        <v>26</v>
      </c>
      <c r="P36" s="1">
        <v>1.0</v>
      </c>
      <c r="Q36" s="1">
        <v>1.0</v>
      </c>
    </row>
    <row r="37">
      <c r="A37" s="1" t="s">
        <v>140</v>
      </c>
      <c r="B37" s="2" t="s">
        <v>22</v>
      </c>
      <c r="C37" s="23" t="str">
        <f t="shared" si="1"/>
        <v/>
      </c>
      <c r="D37" s="23">
        <f>IFERROR(VLOOKUP(B37,percentlist2!A:H,8,false),"")</f>
        <v>14.16861827</v>
      </c>
      <c r="E37" s="23">
        <f>IFERROR(VLOOKUP(B37,aoasuchdata0.75!A:H,2,false),"")</f>
        <v>29</v>
      </c>
      <c r="F37" s="28" t="str">
        <f t="shared" si="19"/>
        <v>drawing</v>
      </c>
      <c r="G37" s="23" t="str">
        <f t="shared" si="2"/>
        <v/>
      </c>
      <c r="H37" s="23">
        <f>IFERROR(VLOOKUP(F37,percentlist2!A:H,8,false),"")</f>
        <v>8.31381733</v>
      </c>
      <c r="I37" s="33" t="str">
        <f>IFERROR(VLOOKUP(F37,aoasuchdata0.75!A:H,2,false),"")</f>
        <v/>
      </c>
      <c r="J37" s="28" t="str">
        <f t="shared" si="20"/>
        <v>drawing</v>
      </c>
      <c r="K37" s="28" t="str">
        <f t="shared" si="21"/>
        <v>drawin</v>
      </c>
      <c r="L37" s="35" t="s">
        <v>241</v>
      </c>
      <c r="M37" s="23" t="str">
        <f t="shared" si="3"/>
        <v/>
      </c>
      <c r="N37" s="23">
        <f>IFERROR(VLOOKUP(L37,percentlist2!A:H,8,false),"")</f>
        <v>8.430913349</v>
      </c>
      <c r="O37" s="33" t="str">
        <f>IFERROR(VLOOKUP(L37,aoasuchdata0.75!A:H,2,false),"")</f>
        <v/>
      </c>
      <c r="P37" s="1">
        <v>1.0</v>
      </c>
      <c r="Q37" s="1">
        <v>1.0</v>
      </c>
      <c r="Z37" s="2"/>
    </row>
    <row r="38">
      <c r="A38" s="1" t="s">
        <v>140</v>
      </c>
      <c r="B38" s="17" t="s">
        <v>24</v>
      </c>
      <c r="C38" s="23" t="str">
        <f t="shared" si="1"/>
        <v/>
      </c>
      <c r="D38" s="23">
        <f>IFERROR(VLOOKUP(B38,percentlist2!A:H,8,false),"")</f>
        <v>14.28571429</v>
      </c>
      <c r="E38" s="23">
        <f>IFERROR(VLOOKUP(B38,aoasuchdata0.75!A:H,2,false),"")</f>
        <v>28</v>
      </c>
      <c r="F38" s="15" t="s">
        <v>23</v>
      </c>
      <c r="G38" s="23" t="str">
        <f t="shared" si="2"/>
        <v/>
      </c>
      <c r="H38" s="23">
        <f>IFERROR(VLOOKUP(F38,percentlist2!A:H,8,false),"")</f>
        <v>8.430913349</v>
      </c>
      <c r="I38" s="33" t="str">
        <f>IFERROR(VLOOKUP(F38,aoasuchdata0.75!A:H,2,false),"")</f>
        <v/>
      </c>
      <c r="J38" s="15" t="s">
        <v>23</v>
      </c>
      <c r="K38" s="15" t="s">
        <v>116</v>
      </c>
      <c r="L38" s="22" t="s">
        <v>242</v>
      </c>
      <c r="M38" s="23" t="str">
        <f t="shared" si="3"/>
        <v/>
      </c>
      <c r="N38" s="23">
        <f>IFERROR(VLOOKUP(L38,percentlist2!A:H,8,false),"")</f>
        <v>8.430913349</v>
      </c>
      <c r="O38" s="33">
        <f>IFERROR(VLOOKUP(L38,aoasuchdata0.75!A:H,2,false),"")</f>
        <v>29</v>
      </c>
      <c r="P38" s="1">
        <v>1.0</v>
      </c>
      <c r="Q38" s="1">
        <v>1.0</v>
      </c>
    </row>
    <row r="39">
      <c r="A39" s="1" t="s">
        <v>140</v>
      </c>
      <c r="B39" s="1" t="s">
        <v>243</v>
      </c>
      <c r="C39" s="23" t="str">
        <f t="shared" si="1"/>
        <v/>
      </c>
      <c r="D39" s="23">
        <f>IFERROR(VLOOKUP(B39,percentlist2!A:H,8,false),"")</f>
        <v>11.70960187</v>
      </c>
      <c r="E39" s="23" t="str">
        <f>IFERROR(VLOOKUP(B39,aoasuchdata0.75!A:H,2,false),"")</f>
        <v/>
      </c>
      <c r="F39" s="48" t="s">
        <v>244</v>
      </c>
      <c r="G39" s="23" t="str">
        <f t="shared" si="2"/>
        <v/>
      </c>
      <c r="H39" s="23">
        <f>IFERROR(VLOOKUP(F39,percentlist2!A:H,8,false),"")</f>
        <v>9.016393443</v>
      </c>
      <c r="I39" s="33" t="str">
        <f>IFERROR(VLOOKUP(F39,aoasuchdata0.75!A:H,2,false),"")</f>
        <v/>
      </c>
      <c r="J39" s="22" t="s">
        <v>244</v>
      </c>
      <c r="K39" s="22" t="s">
        <v>245</v>
      </c>
      <c r="L39" s="22" t="s">
        <v>246</v>
      </c>
      <c r="M39" s="23" t="str">
        <f t="shared" si="3"/>
        <v/>
      </c>
      <c r="N39" s="23">
        <f>IFERROR(VLOOKUP(L39,percentlist2!A:H,8,false),"")</f>
        <v>8.665105386</v>
      </c>
      <c r="O39" s="33">
        <f>IFERROR(VLOOKUP(L39,aoasuchdata0.75!A:H,2,false),"")</f>
        <v>27</v>
      </c>
      <c r="P39" s="1">
        <v>1.0</v>
      </c>
      <c r="Q39" s="1">
        <v>1.0</v>
      </c>
    </row>
    <row r="40">
      <c r="A40" s="1" t="s">
        <v>140</v>
      </c>
      <c r="B40" s="17" t="s">
        <v>20</v>
      </c>
      <c r="C40" s="23" t="str">
        <f t="shared" si="1"/>
        <v/>
      </c>
      <c r="D40" s="23">
        <f>IFERROR(VLOOKUP(B40,percentlist2!A:H,8,false),"")</f>
        <v>13.34894614</v>
      </c>
      <c r="E40" s="23">
        <f>IFERROR(VLOOKUP(B40,aoasuchdata0.75!A:H,2,false),"")</f>
        <v>27</v>
      </c>
      <c r="F40" s="15" t="s">
        <v>19</v>
      </c>
      <c r="G40" s="23" t="str">
        <f t="shared" si="2"/>
        <v/>
      </c>
      <c r="H40" s="23">
        <f>IFERROR(VLOOKUP(F40,percentlist2!A:H,8,false),"")</f>
        <v>9.367681499</v>
      </c>
      <c r="I40" s="33" t="str">
        <f>IFERROR(VLOOKUP(F40,aoasuchdata0.75!A:H,2,false),"")</f>
        <v/>
      </c>
      <c r="J40" s="15" t="s">
        <v>19</v>
      </c>
      <c r="K40" s="15" t="s">
        <v>114</v>
      </c>
      <c r="L40" s="22" t="s">
        <v>247</v>
      </c>
      <c r="M40" s="23" t="str">
        <f t="shared" si="3"/>
        <v/>
      </c>
      <c r="N40" s="23">
        <f>IFERROR(VLOOKUP(L40,percentlist2!A:H,8,false),"")</f>
        <v>8.899297424</v>
      </c>
      <c r="O40" s="33">
        <f>IFERROR(VLOOKUP(L40,aoasuchdata0.75!A:H,2,false),"")</f>
        <v>28</v>
      </c>
      <c r="P40" s="1">
        <v>1.0</v>
      </c>
      <c r="Q40" s="1">
        <v>1.0</v>
      </c>
    </row>
    <row r="41">
      <c r="A41" s="1" t="s">
        <v>140</v>
      </c>
      <c r="B41" s="17" t="s">
        <v>248</v>
      </c>
      <c r="C41" s="23" t="str">
        <f t="shared" si="1"/>
        <v/>
      </c>
      <c r="D41" s="23">
        <f>IFERROR(VLOOKUP(B41,percentlist2!A:H,8,false),"")</f>
        <v>30.56206089</v>
      </c>
      <c r="E41" s="23">
        <f>IFERROR(VLOOKUP(B41,aoasuchdata0.75!A:H,2,false),"")</f>
        <v>28</v>
      </c>
      <c r="F41" s="28" t="str">
        <f t="shared" ref="F41:F46" si="22">CONCATENATE(B41,"ing")</f>
        <v>pushing</v>
      </c>
      <c r="G41" s="23" t="str">
        <f t="shared" si="2"/>
        <v/>
      </c>
      <c r="H41" s="23">
        <f>IFERROR(VLOOKUP(F41,percentlist2!A:H,8,false),"")</f>
        <v>9.367681499</v>
      </c>
      <c r="I41" s="33" t="str">
        <f>IFERROR(VLOOKUP(F41,aoasuchdata0.75!A:H,2,false),"")</f>
        <v/>
      </c>
      <c r="J41" s="28" t="str">
        <f t="shared" ref="J41:J46" si="23">CONCATENATE(B41,"ing")</f>
        <v>pushing</v>
      </c>
      <c r="K41" s="28" t="str">
        <f t="shared" ref="K41:K46" si="24">CONCATENATE(B41,"in")</f>
        <v>pushin</v>
      </c>
      <c r="L41" s="22" t="s">
        <v>249</v>
      </c>
      <c r="M41" s="23" t="str">
        <f t="shared" si="3"/>
        <v/>
      </c>
      <c r="N41" s="23">
        <f>IFERROR(VLOOKUP(L41,percentlist2!A:H,8,false),"")</f>
        <v>9.016393443</v>
      </c>
      <c r="O41" s="33">
        <f>IFERROR(VLOOKUP(L41,aoasuchdata0.75!A:H,2,false),"")</f>
        <v>28</v>
      </c>
      <c r="P41" s="1">
        <v>1.0</v>
      </c>
      <c r="Q41" s="1">
        <v>1.0</v>
      </c>
      <c r="Z41" s="32"/>
    </row>
    <row r="42">
      <c r="A42" s="1" t="s">
        <v>140</v>
      </c>
      <c r="B42" s="17" t="s">
        <v>26</v>
      </c>
      <c r="C42" s="23" t="str">
        <f t="shared" si="1"/>
        <v/>
      </c>
      <c r="D42" s="23">
        <f>IFERROR(VLOOKUP(B42,percentlist2!A:H,8,false),"")</f>
        <v>15.22248244</v>
      </c>
      <c r="E42" s="23">
        <f>IFERROR(VLOOKUP(B42,aoasuchdata0.75!A:H,2,false),"")</f>
        <v>27</v>
      </c>
      <c r="F42" s="28" t="str">
        <f t="shared" si="22"/>
        <v>singing</v>
      </c>
      <c r="G42" s="23" t="str">
        <f t="shared" si="2"/>
        <v/>
      </c>
      <c r="H42" s="23">
        <f>IFERROR(VLOOKUP(F42,percentlist2!A:H,8,false),"")</f>
        <v>9.367681499</v>
      </c>
      <c r="I42" s="33" t="str">
        <f>IFERROR(VLOOKUP(F42,aoasuchdata0.75!A:H,2,false),"")</f>
        <v/>
      </c>
      <c r="J42" s="28" t="str">
        <f t="shared" si="23"/>
        <v>singing</v>
      </c>
      <c r="K42" s="28" t="str">
        <f t="shared" si="24"/>
        <v>singin</v>
      </c>
      <c r="L42" s="35" t="s">
        <v>250</v>
      </c>
      <c r="M42" s="23" t="str">
        <f t="shared" si="3"/>
        <v/>
      </c>
      <c r="N42" s="23">
        <f>IFERROR(VLOOKUP(L42,percentlist2!A:H,8,false),"")</f>
        <v>8.899297424</v>
      </c>
      <c r="O42" s="33" t="str">
        <f>IFERROR(VLOOKUP(L42,aoasuchdata0.75!A:H,2,false),"")</f>
        <v/>
      </c>
      <c r="P42" s="1">
        <v>1.0</v>
      </c>
      <c r="Q42" s="1">
        <v>1.0</v>
      </c>
    </row>
    <row r="43">
      <c r="A43" s="1" t="s">
        <v>140</v>
      </c>
      <c r="B43" s="17" t="s">
        <v>251</v>
      </c>
      <c r="C43" s="23" t="str">
        <f t="shared" si="1"/>
        <v/>
      </c>
      <c r="D43" s="23">
        <f>IFERROR(VLOOKUP(B43,percentlist2!A:H,8,false),"")</f>
        <v>33.37236534</v>
      </c>
      <c r="E43" s="23">
        <f>IFERROR(VLOOKUP(B43,aoasuchdata0.75!A:H,2,false),"")</f>
        <v>29</v>
      </c>
      <c r="F43" s="28" t="str">
        <f t="shared" si="22"/>
        <v>pulling</v>
      </c>
      <c r="G43" s="23" t="str">
        <f t="shared" si="2"/>
        <v/>
      </c>
      <c r="H43" s="23">
        <f>IFERROR(VLOOKUP(F43,percentlist2!A:H,8,false),"")</f>
        <v>9.601873536</v>
      </c>
      <c r="I43" s="33" t="str">
        <f>IFERROR(VLOOKUP(F43,aoasuchdata0.75!A:H,2,false),"")</f>
        <v/>
      </c>
      <c r="J43" s="28" t="str">
        <f t="shared" si="23"/>
        <v>pulling</v>
      </c>
      <c r="K43" s="28" t="str">
        <f t="shared" si="24"/>
        <v>pullin</v>
      </c>
      <c r="L43" s="22" t="s">
        <v>252</v>
      </c>
      <c r="M43" s="23" t="str">
        <f t="shared" si="3"/>
        <v/>
      </c>
      <c r="N43" s="23">
        <f>IFERROR(VLOOKUP(L43,percentlist2!A:H,8,false),"")</f>
        <v>10.07025761</v>
      </c>
      <c r="O43" s="33">
        <f>IFERROR(VLOOKUP(L43,aoasuchdata0.75!A:H,2,false),"")</f>
        <v>27</v>
      </c>
      <c r="P43" s="1">
        <v>1.0</v>
      </c>
      <c r="Q43" s="1">
        <v>1.0</v>
      </c>
    </row>
    <row r="44">
      <c r="A44" s="1" t="s">
        <v>140</v>
      </c>
      <c r="B44" s="2" t="s">
        <v>253</v>
      </c>
      <c r="C44" s="23" t="str">
        <f t="shared" si="1"/>
        <v/>
      </c>
      <c r="D44" s="23">
        <f>IFERROR(VLOOKUP(B44,percentlist2!A:H,8,false),"")</f>
        <v>25.99531616</v>
      </c>
      <c r="E44" s="23">
        <f>IFERROR(VLOOKUP(B44,aoasuchdata0.75!A:H,2,false),"")</f>
        <v>26</v>
      </c>
      <c r="F44" s="28" t="str">
        <f t="shared" si="22"/>
        <v>falling</v>
      </c>
      <c r="G44" s="23" t="str">
        <f t="shared" si="2"/>
        <v/>
      </c>
      <c r="H44" s="23">
        <f>IFERROR(VLOOKUP(F44,percentlist2!A:H,8,false),"")</f>
        <v>10.30444965</v>
      </c>
      <c r="I44" s="33" t="str">
        <f>IFERROR(VLOOKUP(F44,aoasuchdata0.75!A:H,2,false),"")</f>
        <v/>
      </c>
      <c r="J44" s="28" t="str">
        <f t="shared" si="23"/>
        <v>falling</v>
      </c>
      <c r="K44" s="28" t="str">
        <f t="shared" si="24"/>
        <v>fallin</v>
      </c>
      <c r="L44" s="22" t="s">
        <v>50</v>
      </c>
      <c r="M44" s="23" t="str">
        <f t="shared" si="3"/>
        <v/>
      </c>
      <c r="N44" s="23">
        <f>IFERROR(VLOOKUP(L44,percentlist2!A:H,8,false),"")</f>
        <v>10.53864169</v>
      </c>
      <c r="O44" s="33">
        <f>IFERROR(VLOOKUP(L44,aoasuchdata0.75!A:H,2,false),"")</f>
        <v>27</v>
      </c>
      <c r="P44" s="1">
        <v>1.0</v>
      </c>
      <c r="Q44" s="1">
        <v>1.0</v>
      </c>
    </row>
    <row r="45">
      <c r="A45" s="1" t="s">
        <v>140</v>
      </c>
      <c r="B45" s="1" t="s">
        <v>254</v>
      </c>
      <c r="C45" s="23" t="str">
        <f t="shared" si="1"/>
        <v/>
      </c>
      <c r="D45" s="23">
        <f>IFERROR(VLOOKUP(B45,percentlist2!A:H,8,false),"")</f>
        <v>21.31147541</v>
      </c>
      <c r="E45" s="23" t="str">
        <f>IFERROR(VLOOKUP(B45,aoasuchdata0.75!A:H,2,false),"")</f>
        <v/>
      </c>
      <c r="F45" s="49" t="str">
        <f t="shared" si="22"/>
        <v>chewing</v>
      </c>
      <c r="G45" s="23" t="str">
        <f t="shared" si="2"/>
        <v/>
      </c>
      <c r="H45" s="23">
        <f>IFERROR(VLOOKUP(F45,percentlist2!A:H,8,false),"")</f>
        <v>10.6557377</v>
      </c>
      <c r="I45" s="33" t="str">
        <f>IFERROR(VLOOKUP(F45,aoasuchdata0.75!A:H,2,false),"")</f>
        <v/>
      </c>
      <c r="J45" s="28" t="str">
        <f t="shared" si="23"/>
        <v>chewing</v>
      </c>
      <c r="K45" s="28" t="str">
        <f t="shared" si="24"/>
        <v>chewin</v>
      </c>
      <c r="L45" s="22" t="s">
        <v>49</v>
      </c>
      <c r="M45" s="23" t="str">
        <f t="shared" si="3"/>
        <v/>
      </c>
      <c r="N45" s="23">
        <f>IFERROR(VLOOKUP(L45,percentlist2!A:H,8,false),"")</f>
        <v>10.6557377</v>
      </c>
      <c r="O45" s="33">
        <f>IFERROR(VLOOKUP(L45,aoasuchdata0.75!A:H,2,false),"")</f>
        <v>26</v>
      </c>
      <c r="P45" s="1">
        <v>1.0</v>
      </c>
      <c r="Q45" s="1">
        <v>1.0</v>
      </c>
    </row>
    <row r="46">
      <c r="A46" s="1" t="s">
        <v>140</v>
      </c>
      <c r="B46" s="17" t="s">
        <v>255</v>
      </c>
      <c r="C46" s="23" t="str">
        <f t="shared" si="1"/>
        <v/>
      </c>
      <c r="D46" s="23">
        <f>IFERROR(VLOOKUP(B46,percentlist2!A:H,8,false),"")</f>
        <v>43.20843091</v>
      </c>
      <c r="E46" s="23" t="str">
        <f>IFERROR(VLOOKUP(B46,aoasuchdata0.75!A:H,2,false),"")</f>
        <v>NA</v>
      </c>
      <c r="F46" s="49" t="str">
        <f t="shared" si="22"/>
        <v>picking</v>
      </c>
      <c r="G46" s="23" t="str">
        <f t="shared" si="2"/>
        <v/>
      </c>
      <c r="H46" s="23">
        <f>IFERROR(VLOOKUP(F46,percentlist2!A:H,8,false),"")</f>
        <v>10.88992974</v>
      </c>
      <c r="I46" s="33" t="str">
        <f>IFERROR(VLOOKUP(F46,aoasuchdata0.75!A:H,2,false),"")</f>
        <v/>
      </c>
      <c r="J46" s="28" t="str">
        <f t="shared" si="23"/>
        <v>picking</v>
      </c>
      <c r="K46" s="28" t="str">
        <f t="shared" si="24"/>
        <v>pickin</v>
      </c>
      <c r="L46" s="22" t="s">
        <v>256</v>
      </c>
      <c r="M46" s="23" t="str">
        <f t="shared" si="3"/>
        <v/>
      </c>
      <c r="N46" s="23">
        <f>IFERROR(VLOOKUP(L46,percentlist2!A:H,8,false),"")</f>
        <v>10.77283372</v>
      </c>
      <c r="O46" s="33">
        <f>IFERROR(VLOOKUP(L46,aoasuchdata0.75!A:H,2,false),"")</f>
        <v>28</v>
      </c>
      <c r="P46" s="1">
        <v>1.0</v>
      </c>
      <c r="Q46" s="1">
        <v>1.0</v>
      </c>
    </row>
    <row r="47">
      <c r="A47" s="1" t="s">
        <v>140</v>
      </c>
      <c r="B47" s="17" t="s">
        <v>32</v>
      </c>
      <c r="C47" s="23" t="str">
        <f t="shared" si="1"/>
        <v/>
      </c>
      <c r="D47" s="23">
        <f>IFERROR(VLOOKUP(B47,percentlist2!A:H,8,false),"")</f>
        <v>20.0234192</v>
      </c>
      <c r="E47" s="23">
        <f>IFERROR(VLOOKUP(B47,aoasuchdata0.75!A:H,2,false),"")</f>
        <v>28</v>
      </c>
      <c r="F47" s="28" t="str">
        <f>CONCATENATE(B47,"ming")</f>
        <v>swimming</v>
      </c>
      <c r="G47" s="23" t="str">
        <f t="shared" si="2"/>
        <v/>
      </c>
      <c r="H47" s="23">
        <f>IFERROR(VLOOKUP(F47,percentlist2!A:H,8,false),"")</f>
        <v>11.00702576</v>
      </c>
      <c r="I47" s="33" t="str">
        <f>IFERROR(VLOOKUP(F47,aoasuchdata0.75!A:H,2,false),"")</f>
        <v/>
      </c>
      <c r="J47" s="28" t="str">
        <f>CONCATENATE(B47,"ming")</f>
        <v>swimming</v>
      </c>
      <c r="K47" s="28" t="str">
        <f>CONCATENATE(B47,"min")</f>
        <v>swimmin</v>
      </c>
      <c r="L47" s="22" t="s">
        <v>257</v>
      </c>
      <c r="M47" s="23" t="str">
        <f t="shared" si="3"/>
        <v/>
      </c>
      <c r="N47" s="23">
        <f>IFERROR(VLOOKUP(L47,percentlist2!A:H,8,false),"")</f>
        <v>10.77283372</v>
      </c>
      <c r="O47" s="33">
        <f>IFERROR(VLOOKUP(L47,aoasuchdata0.75!A:H,2,false),"")</f>
        <v>28</v>
      </c>
      <c r="P47" s="1">
        <v>1.0</v>
      </c>
      <c r="Q47" s="1">
        <v>1.0</v>
      </c>
    </row>
    <row r="48">
      <c r="A48" s="1" t="s">
        <v>140</v>
      </c>
      <c r="B48" s="17" t="s">
        <v>41</v>
      </c>
      <c r="C48" s="23" t="str">
        <f t="shared" si="1"/>
        <v/>
      </c>
      <c r="D48" s="23">
        <f>IFERROR(VLOOKUP(B48,percentlist2!A:H,8,false),"")</f>
        <v>29.50819672</v>
      </c>
      <c r="E48" s="23">
        <f>IFERROR(VLOOKUP(B48,aoasuchdata0.75!A:H,2,false),"")</f>
        <v>28</v>
      </c>
      <c r="F48" s="28" t="str">
        <f>CONCATENATE(B48,"ing")</f>
        <v>throwing</v>
      </c>
      <c r="G48" s="23" t="str">
        <f t="shared" si="2"/>
        <v/>
      </c>
      <c r="H48" s="23">
        <f>IFERROR(VLOOKUP(F48,percentlist2!A:H,8,false),"")</f>
        <v>11.59250585</v>
      </c>
      <c r="I48" s="33" t="str">
        <f>IFERROR(VLOOKUP(F48,aoasuchdata0.75!A:H,2,false),"")</f>
        <v/>
      </c>
      <c r="J48" s="28" t="str">
        <f>CONCATENATE(B48,"ing")</f>
        <v>throwing</v>
      </c>
      <c r="K48" s="28" t="str">
        <f>CONCATENATE(B48,"in")</f>
        <v>throwin</v>
      </c>
      <c r="L48" s="22" t="s">
        <v>258</v>
      </c>
      <c r="M48" s="23" t="str">
        <f t="shared" si="3"/>
        <v/>
      </c>
      <c r="N48" s="23">
        <f>IFERROR(VLOOKUP(L48,percentlist2!A:H,8,false),"")</f>
        <v>11.47540984</v>
      </c>
      <c r="O48" s="33">
        <f>IFERROR(VLOOKUP(L48,aoasuchdata0.75!A:H,2,false),"")</f>
        <v>28</v>
      </c>
      <c r="P48" s="1">
        <v>1.0</v>
      </c>
      <c r="Q48" s="1">
        <v>1.0</v>
      </c>
    </row>
    <row r="49">
      <c r="A49" s="1" t="s">
        <v>140</v>
      </c>
      <c r="B49" s="17" t="s">
        <v>29</v>
      </c>
      <c r="C49" s="23" t="str">
        <f t="shared" si="1"/>
        <v/>
      </c>
      <c r="D49" s="23">
        <f>IFERROR(VLOOKUP(B49,percentlist2!A:H,8,false),"")</f>
        <v>15.33957845</v>
      </c>
      <c r="E49" s="23">
        <f>IFERROR(VLOOKUP(B49,aoasuchdata0.75!A:H,2,false),"")</f>
        <v>27</v>
      </c>
      <c r="F49" s="28" t="str">
        <f>CONCATENATE(B49,"ning")</f>
        <v>running</v>
      </c>
      <c r="G49" s="23" t="str">
        <f t="shared" si="2"/>
        <v/>
      </c>
      <c r="H49" s="23">
        <f>IFERROR(VLOOKUP(F49,percentlist2!A:H,8,false),"")</f>
        <v>11.94379391</v>
      </c>
      <c r="I49" s="33" t="str">
        <f>IFERROR(VLOOKUP(F49,aoasuchdata0.75!A:H,2,false),"")</f>
        <v/>
      </c>
      <c r="J49" s="28" t="str">
        <f>CONCATENATE(B49,"ning")</f>
        <v>running</v>
      </c>
      <c r="K49" s="28" t="str">
        <f>CONCATENATE(B49,"nin")</f>
        <v>runnin</v>
      </c>
      <c r="L49" s="22" t="s">
        <v>259</v>
      </c>
      <c r="M49" s="23" t="str">
        <f t="shared" si="3"/>
        <v/>
      </c>
      <c r="N49" s="23">
        <f>IFERROR(VLOOKUP(L49,percentlist2!A:H,8,false),"")</f>
        <v>11.59250585</v>
      </c>
      <c r="O49" s="33">
        <f>IFERROR(VLOOKUP(L49,aoasuchdata0.75!A:H,2,false),"")</f>
        <v>27</v>
      </c>
      <c r="P49" s="1">
        <v>1.0</v>
      </c>
      <c r="Q49" s="1">
        <v>1.0</v>
      </c>
    </row>
    <row r="50">
      <c r="A50" s="1" t="s">
        <v>140</v>
      </c>
      <c r="B50" s="17" t="s">
        <v>260</v>
      </c>
      <c r="C50" s="23" t="str">
        <f t="shared" si="1"/>
        <v/>
      </c>
      <c r="D50" s="23">
        <f>IFERROR(VLOOKUP(B50,percentlist2!A:H,8,false),"")</f>
        <v>83.84074941</v>
      </c>
      <c r="E50" s="23" t="str">
        <f>IFERROR(VLOOKUP(B50,aoasuchdata0.75!A:H,2,false),"")</f>
        <v>NA</v>
      </c>
      <c r="F50" s="28" t="str">
        <f t="shared" ref="F50:F59" si="25">CONCATENATE(B50,"ing")</f>
        <v>thinking</v>
      </c>
      <c r="G50" s="23" t="str">
        <f t="shared" si="2"/>
        <v/>
      </c>
      <c r="H50" s="23">
        <f>IFERROR(VLOOKUP(F50,percentlist2!A:H,8,false),"")</f>
        <v>12.06088993</v>
      </c>
      <c r="I50" s="33" t="str">
        <f>IFERROR(VLOOKUP(F50,aoasuchdata0.75!A:H,2,false),"")</f>
        <v/>
      </c>
      <c r="J50" s="28" t="str">
        <f t="shared" ref="J50:J59" si="26">CONCATENATE(B50,"ing")</f>
        <v>thinking</v>
      </c>
      <c r="K50" s="28" t="str">
        <f t="shared" ref="K50:K59" si="27">CONCATENATE(B50,"in")</f>
        <v>thinkin</v>
      </c>
      <c r="L50" s="22" t="s">
        <v>261</v>
      </c>
      <c r="M50" s="23" t="str">
        <f t="shared" si="3"/>
        <v/>
      </c>
      <c r="N50" s="23">
        <f>IFERROR(VLOOKUP(L50,percentlist2!A:H,8,false),"")</f>
        <v>11.70960187</v>
      </c>
      <c r="O50" s="33">
        <f>IFERROR(VLOOKUP(L50,aoasuchdata0.75!A:H,2,false),"")</f>
        <v>21</v>
      </c>
      <c r="P50" s="1">
        <v>1.0</v>
      </c>
      <c r="Q50" s="1">
        <v>1.0</v>
      </c>
    </row>
    <row r="51">
      <c r="A51" s="1" t="s">
        <v>140</v>
      </c>
      <c r="B51" s="17" t="s">
        <v>262</v>
      </c>
      <c r="C51" s="23" t="str">
        <f t="shared" si="1"/>
        <v/>
      </c>
      <c r="D51" s="23">
        <f>IFERROR(VLOOKUP(B51,percentlist2!A:H,8,false),"")</f>
        <v>48.94613583</v>
      </c>
      <c r="E51" s="23">
        <f>IFERROR(VLOOKUP(B51,aoasuchdata0.75!A:H,2,false),"")</f>
        <v>28</v>
      </c>
      <c r="F51" s="28" t="str">
        <f t="shared" si="25"/>
        <v>holding</v>
      </c>
      <c r="G51" s="23" t="str">
        <f t="shared" si="2"/>
        <v/>
      </c>
      <c r="H51" s="23">
        <f>IFERROR(VLOOKUP(F51,percentlist2!A:H,8,false),"")</f>
        <v>12.529274</v>
      </c>
      <c r="I51" s="33" t="str">
        <f>IFERROR(VLOOKUP(F51,aoasuchdata0.75!A:H,2,false),"")</f>
        <v/>
      </c>
      <c r="J51" s="28" t="str">
        <f t="shared" si="26"/>
        <v>holding</v>
      </c>
      <c r="K51" s="28" t="str">
        <f t="shared" si="27"/>
        <v>holdin</v>
      </c>
      <c r="L51" s="22" t="s">
        <v>53</v>
      </c>
      <c r="M51" s="23" t="str">
        <f t="shared" si="3"/>
        <v/>
      </c>
      <c r="N51" s="23">
        <f>IFERROR(VLOOKUP(L51,percentlist2!A:H,8,false),"")</f>
        <v>12.06088993</v>
      </c>
      <c r="O51" s="33">
        <f>IFERROR(VLOOKUP(L51,aoasuchdata0.75!A:H,2,false),"")</f>
        <v>26</v>
      </c>
      <c r="P51" s="1">
        <v>1.0</v>
      </c>
      <c r="Q51" s="1">
        <v>1.0</v>
      </c>
    </row>
    <row r="52">
      <c r="A52" s="1" t="s">
        <v>140</v>
      </c>
      <c r="B52" s="17" t="s">
        <v>263</v>
      </c>
      <c r="C52" s="23" t="str">
        <f t="shared" si="1"/>
        <v/>
      </c>
      <c r="D52" s="23">
        <f>IFERROR(VLOOKUP(B52,percentlist2!A:H,8,false),"")</f>
        <v>10.18735363</v>
      </c>
      <c r="E52" s="23">
        <f>IFERROR(VLOOKUP(B52,aoasuchdata0.75!A:H,2,false),"")</f>
        <v>26</v>
      </c>
      <c r="F52" s="28" t="str">
        <f t="shared" si="25"/>
        <v>crying</v>
      </c>
      <c r="G52" s="23" t="str">
        <f t="shared" si="2"/>
        <v/>
      </c>
      <c r="H52" s="23">
        <f>IFERROR(VLOOKUP(F52,percentlist2!A:H,8,false),"")</f>
        <v>13.1147541</v>
      </c>
      <c r="I52" s="33" t="str">
        <f>IFERROR(VLOOKUP(F52,aoasuchdata0.75!A:H,2,false),"")</f>
        <v/>
      </c>
      <c r="J52" s="28" t="str">
        <f t="shared" si="26"/>
        <v>crying</v>
      </c>
      <c r="K52" s="28" t="str">
        <f t="shared" si="27"/>
        <v>cryin</v>
      </c>
      <c r="L52" s="22" t="s">
        <v>264</v>
      </c>
      <c r="M52" s="23" t="str">
        <f t="shared" si="3"/>
        <v/>
      </c>
      <c r="N52" s="23">
        <f>IFERROR(VLOOKUP(L52,percentlist2!A:H,8,false),"")</f>
        <v>12.76346604</v>
      </c>
      <c r="O52" s="33">
        <f>IFERROR(VLOOKUP(L52,aoasuchdata0.75!A:H,2,false),"")</f>
        <v>28</v>
      </c>
      <c r="P52" s="1">
        <v>1.0</v>
      </c>
      <c r="Q52" s="1">
        <v>1.0</v>
      </c>
    </row>
    <row r="53">
      <c r="A53" s="1" t="s">
        <v>140</v>
      </c>
      <c r="B53" s="17" t="s">
        <v>37</v>
      </c>
      <c r="C53" s="23" t="str">
        <f t="shared" si="1"/>
        <v/>
      </c>
      <c r="D53" s="23">
        <f>IFERROR(VLOOKUP(B53,percentlist2!A:H,8,false),"")</f>
        <v>21.07728337</v>
      </c>
      <c r="E53" s="23">
        <f>IFERROR(VLOOKUP(B53,aoasuchdata0.75!A:H,2,false),"")</f>
        <v>26</v>
      </c>
      <c r="F53" s="28" t="str">
        <f t="shared" si="25"/>
        <v>walking</v>
      </c>
      <c r="G53" s="23" t="str">
        <f t="shared" si="2"/>
        <v/>
      </c>
      <c r="H53" s="23">
        <f>IFERROR(VLOOKUP(F53,percentlist2!A:H,8,false),"")</f>
        <v>13.23185012</v>
      </c>
      <c r="I53" s="33" t="str">
        <f>IFERROR(VLOOKUP(F53,aoasuchdata0.75!A:H,2,false),"")</f>
        <v/>
      </c>
      <c r="J53" s="28" t="str">
        <f t="shared" si="26"/>
        <v>walking</v>
      </c>
      <c r="K53" s="28" t="str">
        <f t="shared" si="27"/>
        <v>walkin</v>
      </c>
      <c r="L53" s="22" t="s">
        <v>54</v>
      </c>
      <c r="M53" s="23" t="str">
        <f t="shared" si="3"/>
        <v/>
      </c>
      <c r="N53" s="23">
        <f>IFERROR(VLOOKUP(L53,percentlist2!A:H,8,false),"")</f>
        <v>12.88056206</v>
      </c>
      <c r="O53" s="33">
        <f>IFERROR(VLOOKUP(L53,aoasuchdata0.75!A:H,2,false),"")</f>
        <v>24</v>
      </c>
      <c r="P53" s="1">
        <v>1.0</v>
      </c>
      <c r="Q53" s="1">
        <v>1.0</v>
      </c>
    </row>
    <row r="54">
      <c r="A54" s="1" t="s">
        <v>140</v>
      </c>
      <c r="B54" s="2" t="s">
        <v>45</v>
      </c>
      <c r="C54" s="23" t="str">
        <f t="shared" si="1"/>
        <v/>
      </c>
      <c r="D54" s="23">
        <f>IFERROR(VLOOKUP(B54,percentlist2!A:H,8,false),"")</f>
        <v>44.14519906</v>
      </c>
      <c r="E54" s="23">
        <f>IFERROR(VLOOKUP(B54,aoasuchdata0.75!A:H,2,false),"")</f>
        <v>25</v>
      </c>
      <c r="F54" s="28" t="str">
        <f t="shared" si="25"/>
        <v>drinking</v>
      </c>
      <c r="G54" s="23" t="str">
        <f t="shared" si="2"/>
        <v/>
      </c>
      <c r="H54" s="23">
        <f>IFERROR(VLOOKUP(F54,percentlist2!A:H,8,false),"")</f>
        <v>14.75409836</v>
      </c>
      <c r="I54" s="33" t="str">
        <f>IFERROR(VLOOKUP(F54,aoasuchdata0.75!A:H,2,false),"")</f>
        <v/>
      </c>
      <c r="J54" s="28" t="str">
        <f t="shared" si="26"/>
        <v>drinking</v>
      </c>
      <c r="K54" s="28" t="str">
        <f t="shared" si="27"/>
        <v>drinkin</v>
      </c>
      <c r="L54" s="50" t="s">
        <v>265</v>
      </c>
      <c r="M54" s="23" t="str">
        <f t="shared" si="3"/>
        <v/>
      </c>
      <c r="N54" s="23">
        <f>IFERROR(VLOOKUP(L54,percentlist2!A:H,8,false),"")</f>
        <v>14.51990632</v>
      </c>
      <c r="O54" s="33" t="str">
        <f>IFERROR(VLOOKUP(L54,aoasuchdata0.75!A:H,2,false),"")</f>
        <v/>
      </c>
      <c r="P54" s="1">
        <v>1.0</v>
      </c>
      <c r="Q54" s="1">
        <v>1.0</v>
      </c>
    </row>
    <row r="55">
      <c r="A55" s="1" t="s">
        <v>140</v>
      </c>
      <c r="B55" s="17" t="s">
        <v>266</v>
      </c>
      <c r="C55" s="23" t="str">
        <f t="shared" si="1"/>
        <v/>
      </c>
      <c r="D55" s="23">
        <f>IFERROR(VLOOKUP(B55,percentlist2!A:H,8,false),"")</f>
        <v>16.15925059</v>
      </c>
      <c r="E55" s="23">
        <f>IFERROR(VLOOKUP(B55,aoasuchdata0.75!A:H,2,false),"")</f>
        <v>26</v>
      </c>
      <c r="F55" s="28" t="str">
        <f t="shared" si="25"/>
        <v>jumping</v>
      </c>
      <c r="G55" s="23" t="str">
        <f t="shared" si="2"/>
        <v/>
      </c>
      <c r="H55" s="23">
        <f>IFERROR(VLOOKUP(F55,percentlist2!A:H,8,false),"")</f>
        <v>16.04215457</v>
      </c>
      <c r="I55" s="33" t="str">
        <f>IFERROR(VLOOKUP(F55,aoasuchdata0.75!A:H,2,false),"")</f>
        <v/>
      </c>
      <c r="J55" s="28" t="str">
        <f t="shared" si="26"/>
        <v>jumping</v>
      </c>
      <c r="K55" s="28" t="str">
        <f t="shared" si="27"/>
        <v>jumpin</v>
      </c>
      <c r="L55" s="50" t="s">
        <v>267</v>
      </c>
      <c r="M55" s="23" t="str">
        <f t="shared" si="3"/>
        <v/>
      </c>
      <c r="N55" s="23">
        <f>IFERROR(VLOOKUP(L55,percentlist2!A:H,8,false),"")</f>
        <v>15.92505855</v>
      </c>
      <c r="O55" s="33" t="str">
        <f>IFERROR(VLOOKUP(L55,aoasuchdata0.75!A:H,2,false),"")</f>
        <v/>
      </c>
      <c r="P55" s="1">
        <v>1.0</v>
      </c>
      <c r="Q55" s="1">
        <v>1.0</v>
      </c>
    </row>
    <row r="56">
      <c r="A56" s="1" t="s">
        <v>140</v>
      </c>
      <c r="B56" s="17" t="s">
        <v>35</v>
      </c>
      <c r="C56" s="23" t="str">
        <f t="shared" si="1"/>
        <v/>
      </c>
      <c r="D56" s="23">
        <f>IFERROR(VLOOKUP(B56,percentlist2!A:H,8,false),"")</f>
        <v>20.6088993</v>
      </c>
      <c r="E56" s="23">
        <f>IFERROR(VLOOKUP(B56,aoasuchdata0.75!A:H,2,false),"")</f>
        <v>26</v>
      </c>
      <c r="F56" s="28" t="str">
        <f t="shared" si="25"/>
        <v>sleeping</v>
      </c>
      <c r="G56" s="23" t="str">
        <f t="shared" si="2"/>
        <v/>
      </c>
      <c r="H56" s="23">
        <f>IFERROR(VLOOKUP(F56,percentlist2!A:H,8,false),"")</f>
        <v>16.04215457</v>
      </c>
      <c r="I56" s="33" t="str">
        <f>IFERROR(VLOOKUP(F56,aoasuchdata0.75!A:H,2,false),"")</f>
        <v/>
      </c>
      <c r="J56" s="28" t="str">
        <f t="shared" si="26"/>
        <v>sleeping</v>
      </c>
      <c r="K56" s="28" t="str">
        <f t="shared" si="27"/>
        <v>sleepin</v>
      </c>
      <c r="L56" s="22" t="s">
        <v>268</v>
      </c>
      <c r="M56" s="23" t="str">
        <f t="shared" si="3"/>
        <v/>
      </c>
      <c r="N56" s="23">
        <f>IFERROR(VLOOKUP(L56,percentlist2!A:H,8,false),"")</f>
        <v>16.39344262</v>
      </c>
      <c r="O56" s="33">
        <f>IFERROR(VLOOKUP(L56,aoasuchdata0.75!A:H,2,false),"")</f>
        <v>25</v>
      </c>
      <c r="P56" s="1">
        <v>1.0</v>
      </c>
      <c r="Q56" s="1">
        <v>1.0</v>
      </c>
      <c r="Z56" s="32"/>
    </row>
    <row r="57">
      <c r="A57" s="1" t="s">
        <v>140</v>
      </c>
      <c r="B57" s="17" t="s">
        <v>269</v>
      </c>
      <c r="C57" s="23" t="str">
        <f t="shared" si="1"/>
        <v/>
      </c>
      <c r="D57" s="23">
        <f>IFERROR(VLOOKUP(B57,percentlist2!A:H,8,false),"")</f>
        <v>23.41920375</v>
      </c>
      <c r="E57" s="23">
        <f>IFERROR(VLOOKUP(B57,aoasuchdata0.75!A:H,2,false),"")</f>
        <v>28</v>
      </c>
      <c r="F57" s="28" t="str">
        <f t="shared" si="25"/>
        <v>cooking</v>
      </c>
      <c r="G57" s="23" t="str">
        <f t="shared" si="2"/>
        <v/>
      </c>
      <c r="H57" s="23">
        <f>IFERROR(VLOOKUP(F57,percentlist2!A:H,8,false),"")</f>
        <v>18.50117096</v>
      </c>
      <c r="I57" s="33" t="str">
        <f>IFERROR(VLOOKUP(F57,aoasuchdata0.75!A:H,2,false),"")</f>
        <v/>
      </c>
      <c r="J57" s="28" t="str">
        <f t="shared" si="26"/>
        <v>cooking</v>
      </c>
      <c r="K57" s="28" t="str">
        <f t="shared" si="27"/>
        <v>cookin</v>
      </c>
      <c r="L57" s="22" t="s">
        <v>62</v>
      </c>
      <c r="M57" s="23" t="str">
        <f t="shared" si="3"/>
        <v/>
      </c>
      <c r="N57" s="23">
        <f>IFERROR(VLOOKUP(L57,percentlist2!A:H,8,false),"")</f>
        <v>16.97892272</v>
      </c>
      <c r="O57" s="33">
        <f>IFERROR(VLOOKUP(L57,aoasuchdata0.75!A:H,2,false),"")</f>
        <v>25</v>
      </c>
      <c r="P57" s="1">
        <v>1.0</v>
      </c>
      <c r="Q57" s="1">
        <v>1.0</v>
      </c>
    </row>
    <row r="58">
      <c r="A58" s="1" t="s">
        <v>140</v>
      </c>
      <c r="B58" s="2" t="s">
        <v>47</v>
      </c>
      <c r="C58" s="23" t="str">
        <f t="shared" si="1"/>
        <v/>
      </c>
      <c r="D58" s="23">
        <f>IFERROR(VLOOKUP(B58,percentlist2!A:H,8,false),"")</f>
        <v>59.95316159</v>
      </c>
      <c r="E58" s="23">
        <f>IFERROR(VLOOKUP(B58,aoasuchdata0.75!A:H,2,false),"")</f>
        <v>26</v>
      </c>
      <c r="F58" s="28" t="str">
        <f t="shared" si="25"/>
        <v>reading</v>
      </c>
      <c r="G58" s="23" t="str">
        <f t="shared" si="2"/>
        <v/>
      </c>
      <c r="H58" s="23">
        <f>IFERROR(VLOOKUP(F58,percentlist2!A:H,8,false),"")</f>
        <v>21.54566745</v>
      </c>
      <c r="I58" s="33" t="str">
        <f>IFERROR(VLOOKUP(F58,aoasuchdata0.75!A:H,2,false),"")</f>
        <v/>
      </c>
      <c r="J58" s="28" t="str">
        <f t="shared" si="26"/>
        <v>reading</v>
      </c>
      <c r="K58" s="28" t="str">
        <f t="shared" si="27"/>
        <v>readin</v>
      </c>
      <c r="L58" s="22" t="s">
        <v>270</v>
      </c>
      <c r="M58" s="23" t="str">
        <f t="shared" si="3"/>
        <v/>
      </c>
      <c r="N58" s="23">
        <f>IFERROR(VLOOKUP(L58,percentlist2!A:H,8,false),"")</f>
        <v>21.54566745</v>
      </c>
      <c r="O58" s="33" t="str">
        <f>IFERROR(VLOOKUP(L58,aoasuchdata0.75!A:H,2,false),"")</f>
        <v>NA</v>
      </c>
      <c r="P58" s="1">
        <v>1.0</v>
      </c>
      <c r="Q58" s="1">
        <v>1.0</v>
      </c>
    </row>
    <row r="59">
      <c r="A59" s="1" t="s">
        <v>140</v>
      </c>
      <c r="B59" s="17" t="s">
        <v>43</v>
      </c>
      <c r="C59" s="23" t="str">
        <f t="shared" si="1"/>
        <v/>
      </c>
      <c r="D59" s="23">
        <f>IFERROR(VLOOKUP(B59,percentlist2!A:H,8,false),"")</f>
        <v>33.25526932</v>
      </c>
      <c r="E59" s="23">
        <f>IFERROR(VLOOKUP(B59,aoasuchdata0.75!A:H,2,false),"")</f>
        <v>29</v>
      </c>
      <c r="F59" s="28" t="str">
        <f t="shared" si="25"/>
        <v>talking</v>
      </c>
      <c r="G59" s="23" t="str">
        <f t="shared" si="2"/>
        <v/>
      </c>
      <c r="H59" s="23">
        <f>IFERROR(VLOOKUP(F59,percentlist2!A:H,8,false),"")</f>
        <v>22.95081967</v>
      </c>
      <c r="I59" s="33" t="str">
        <f>IFERROR(VLOOKUP(F59,aoasuchdata0.75!A:H,2,false),"")</f>
        <v/>
      </c>
      <c r="J59" s="28" t="str">
        <f t="shared" si="26"/>
        <v>talking</v>
      </c>
      <c r="K59" s="28" t="str">
        <f t="shared" si="27"/>
        <v>talkin</v>
      </c>
      <c r="L59" s="22" t="s">
        <v>63</v>
      </c>
      <c r="M59" s="23" t="str">
        <f t="shared" si="3"/>
        <v/>
      </c>
      <c r="N59" s="23">
        <f>IFERROR(VLOOKUP(L59,percentlist2!A:H,8,false),"")</f>
        <v>22.13114754</v>
      </c>
      <c r="O59" s="33">
        <f>IFERROR(VLOOKUP(L59,aoasuchdata0.75!A:H,2,false),"")</f>
        <v>25</v>
      </c>
      <c r="P59" s="1">
        <v>1.0</v>
      </c>
      <c r="Q59" s="1">
        <v>1.0</v>
      </c>
    </row>
    <row r="60">
      <c r="A60" s="1" t="s">
        <v>140</v>
      </c>
      <c r="B60" s="17" t="s">
        <v>271</v>
      </c>
      <c r="C60" s="23" t="str">
        <f t="shared" si="1"/>
        <v/>
      </c>
      <c r="D60" s="23">
        <f>IFERROR(VLOOKUP(B60,percentlist2!A:H,8,false),"")</f>
        <v>71.19437939</v>
      </c>
      <c r="E60" s="23">
        <f>IFERROR(VLOOKUP(B60,aoasuchdata0.75!A:H,2,false),"")</f>
        <v>29</v>
      </c>
      <c r="F60" s="15" t="s">
        <v>272</v>
      </c>
      <c r="G60" s="23" t="str">
        <f t="shared" si="2"/>
        <v/>
      </c>
      <c r="H60" s="23">
        <f>IFERROR(VLOOKUP(F60,percentlist2!A:H,8,false),"")</f>
        <v>33.37236534</v>
      </c>
      <c r="I60" s="33" t="str">
        <f>IFERROR(VLOOKUP(F60,aoasuchdata0.75!A:H,2,false),"")</f>
        <v/>
      </c>
      <c r="J60" s="15" t="s">
        <v>272</v>
      </c>
      <c r="K60" s="15" t="s">
        <v>273</v>
      </c>
      <c r="L60" s="22" t="s">
        <v>67</v>
      </c>
      <c r="M60" s="23" t="str">
        <f t="shared" si="3"/>
        <v/>
      </c>
      <c r="N60" s="23">
        <f>IFERROR(VLOOKUP(L60,percentlist2!A:H,8,false),"")</f>
        <v>33.60655738</v>
      </c>
      <c r="O60" s="33">
        <f>IFERROR(VLOOKUP(L60,aoasuchdata0.75!A:H,2,false),"")</f>
        <v>22</v>
      </c>
      <c r="P60" s="1">
        <v>1.0</v>
      </c>
      <c r="Q60" s="1">
        <v>1.0</v>
      </c>
    </row>
    <row r="61">
      <c r="A61" s="1" t="s">
        <v>140</v>
      </c>
      <c r="B61" s="17" t="s">
        <v>274</v>
      </c>
      <c r="C61" s="23" t="str">
        <f t="shared" si="1"/>
        <v/>
      </c>
      <c r="D61" s="23">
        <f>IFERROR(VLOOKUP(B61,percentlist2!A:H,8,false),"")</f>
        <v>92.38875878</v>
      </c>
      <c r="E61" s="23">
        <f>IFERROR(VLOOKUP(B61,aoasuchdata0.75!A:H,2,false),"")</f>
        <v>27</v>
      </c>
      <c r="F61" s="28" t="str">
        <f>CONCATENATE(B61,"ing")</f>
        <v>looking</v>
      </c>
      <c r="G61" s="23" t="str">
        <f t="shared" si="2"/>
        <v/>
      </c>
      <c r="H61" s="23">
        <f>IFERROR(VLOOKUP(F61,percentlist2!A:H,8,false),"")</f>
        <v>46.60421546</v>
      </c>
      <c r="I61" s="33" t="str">
        <f>IFERROR(VLOOKUP(F61,aoasuchdata0.75!A:H,2,false),"")</f>
        <v/>
      </c>
      <c r="J61" s="28" t="str">
        <f>CONCATENATE(B61,"ing")</f>
        <v>looking</v>
      </c>
      <c r="K61" s="28" t="str">
        <f>CONCATENATE(B61,"in")</f>
        <v>lookin</v>
      </c>
      <c r="L61" s="22" t="s">
        <v>69</v>
      </c>
      <c r="M61" s="23" t="str">
        <f t="shared" si="3"/>
        <v/>
      </c>
      <c r="N61" s="23">
        <f>IFERROR(VLOOKUP(L61,percentlist2!A:H,8,false),"")</f>
        <v>47.07259953</v>
      </c>
      <c r="O61" s="33">
        <f>IFERROR(VLOOKUP(L61,aoasuchdata0.75!A:H,2,false),"")</f>
        <v>25</v>
      </c>
      <c r="P61" s="1">
        <v>1.0</v>
      </c>
      <c r="Q61" s="1">
        <v>1.0</v>
      </c>
    </row>
    <row r="62">
      <c r="A62" s="39" t="s">
        <v>275</v>
      </c>
      <c r="B62" s="1" t="s">
        <v>276</v>
      </c>
      <c r="C62" s="23" t="str">
        <f t="shared" si="1"/>
        <v/>
      </c>
      <c r="D62" s="23">
        <f>IFERROR(VLOOKUP(B62,percentlist2!A:H,8,false),"")</f>
        <v>27.04918033</v>
      </c>
      <c r="E62" s="23" t="str">
        <f>IFERROR(VLOOKUP(B62,aoasuchdata0.75!A:H,2,false),"")</f>
        <v>NA</v>
      </c>
      <c r="F62" s="35" t="s">
        <v>277</v>
      </c>
      <c r="G62" s="23" t="str">
        <f t="shared" si="2"/>
        <v/>
      </c>
      <c r="H62" s="23">
        <f>IFERROR(VLOOKUP(F62,percentlist2!A:H,8,false),"")</f>
        <v>1.405152225</v>
      </c>
      <c r="I62" s="33" t="str">
        <f>IFERROR(VLOOKUP(F62,aoasuchdata0.75!A:H,2,false),"")</f>
        <v/>
      </c>
      <c r="L62" s="51" t="s">
        <v>278</v>
      </c>
      <c r="M62" s="23" t="str">
        <f t="shared" si="3"/>
        <v/>
      </c>
      <c r="N62" s="23">
        <f>IFERROR(VLOOKUP(L62,percentlist2!A:H,8,false),"")</f>
        <v>1.522248244</v>
      </c>
      <c r="O62" s="33" t="str">
        <f>IFERROR(VLOOKUP(L62,aoasuchdata0.75!A:H,2,false),"")</f>
        <v/>
      </c>
      <c r="P62" s="1">
        <v>2.0</v>
      </c>
      <c r="Q62" s="1">
        <v>1.0</v>
      </c>
    </row>
    <row r="63">
      <c r="A63" s="39" t="s">
        <v>275</v>
      </c>
      <c r="B63" s="1" t="s">
        <v>279</v>
      </c>
      <c r="C63" s="23" t="str">
        <f t="shared" si="1"/>
        <v/>
      </c>
      <c r="D63" s="23">
        <f>IFERROR(VLOOKUP(B63,percentlist2!A:H,8,false),"")</f>
        <v>1.522248244</v>
      </c>
      <c r="E63" s="23" t="str">
        <f>IFERROR(VLOOKUP(B63,aoasuchdata0.75!A:H,2,false),"")</f>
        <v>NA</v>
      </c>
      <c r="F63" s="35" t="s">
        <v>280</v>
      </c>
      <c r="G63" s="23" t="str">
        <f t="shared" si="2"/>
        <v/>
      </c>
      <c r="H63" s="23">
        <f>IFERROR(VLOOKUP(F63,percentlist2!A:H,8,false),"")</f>
        <v>1.639344262</v>
      </c>
      <c r="I63" s="33" t="str">
        <f>IFERROR(VLOOKUP(F63,aoasuchdata0.75!A:H,2,false),"")</f>
        <v>NA</v>
      </c>
      <c r="L63" s="35" t="s">
        <v>281</v>
      </c>
      <c r="M63" s="23" t="str">
        <f t="shared" si="3"/>
        <v/>
      </c>
      <c r="N63" s="23">
        <f>IFERROR(VLOOKUP(L63,percentlist2!A:H,8,false),"")</f>
        <v>1.990632319</v>
      </c>
      <c r="O63" s="33" t="str">
        <f>IFERROR(VLOOKUP(L63,aoasuchdata0.75!A:H,2,false),"")</f>
        <v/>
      </c>
      <c r="P63" s="1">
        <v>2.0</v>
      </c>
      <c r="Q63" s="1">
        <v>1.0</v>
      </c>
    </row>
    <row r="64">
      <c r="A64" s="39" t="s">
        <v>275</v>
      </c>
      <c r="B64" s="1"/>
      <c r="C64" s="23" t="str">
        <f t="shared" si="1"/>
        <v/>
      </c>
      <c r="D64" s="23" t="str">
        <f>IFERROR(VLOOKUP(B64,percentlist2!A:H,8,false),"")</f>
        <v/>
      </c>
      <c r="E64" s="23" t="str">
        <f>IFERROR(VLOOKUP(B64,aoasuchdata0.75!A:H,2,false),"")</f>
        <v/>
      </c>
      <c r="F64" s="24" t="s">
        <v>282</v>
      </c>
      <c r="G64" s="23" t="str">
        <f t="shared" si="2"/>
        <v/>
      </c>
      <c r="H64" s="23">
        <f>IFERROR(VLOOKUP(F64,percentlist2!A:H,8,false),"")</f>
        <v>2.81030445</v>
      </c>
      <c r="I64" s="33">
        <f>IFERROR(VLOOKUP(F64,aoasuchdata0.75!A:H,2,false),"")</f>
        <v>30</v>
      </c>
      <c r="L64" s="22" t="s">
        <v>283</v>
      </c>
      <c r="M64" s="23" t="str">
        <f t="shared" si="3"/>
        <v/>
      </c>
      <c r="N64" s="23">
        <f>IFERROR(VLOOKUP(L64,percentlist2!A:H,8,false),"")</f>
        <v>2.927400468</v>
      </c>
      <c r="O64" s="33">
        <f>IFERROR(VLOOKUP(L64,aoasuchdata0.75!A:H,2,false),"")</f>
        <v>29</v>
      </c>
      <c r="P64" s="1">
        <v>2.0</v>
      </c>
      <c r="Q64" s="1">
        <v>1.0</v>
      </c>
    </row>
    <row r="65">
      <c r="A65" s="39" t="s">
        <v>275</v>
      </c>
      <c r="B65" s="1" t="s">
        <v>284</v>
      </c>
      <c r="C65" s="23" t="str">
        <f t="shared" si="1"/>
        <v/>
      </c>
      <c r="D65" s="23">
        <f>IFERROR(VLOOKUP(B65,percentlist2!A:H,8,false),"")</f>
        <v>15.22248244</v>
      </c>
      <c r="E65" s="23" t="str">
        <f>IFERROR(VLOOKUP(B65,aoasuchdata0.75!A:H,2,false),"")</f>
        <v>NA</v>
      </c>
      <c r="F65" s="24" t="s">
        <v>285</v>
      </c>
      <c r="G65" s="23" t="str">
        <f t="shared" si="2"/>
        <v/>
      </c>
      <c r="H65" s="23">
        <f>IFERROR(VLOOKUP(F65,percentlist2!A:H,8,false),"")</f>
        <v>4.800936768</v>
      </c>
      <c r="I65" s="33">
        <f>IFERROR(VLOOKUP(F65,aoasuchdata0.75!A:H,2,false),"")</f>
        <v>28</v>
      </c>
      <c r="L65" s="50" t="s">
        <v>286</v>
      </c>
      <c r="M65" s="23" t="str">
        <f t="shared" si="3"/>
        <v/>
      </c>
      <c r="N65" s="23">
        <f>IFERROR(VLOOKUP(L65,percentlist2!A:H,8,false),"")</f>
        <v>4.800936768</v>
      </c>
      <c r="O65" s="33" t="str">
        <f>IFERROR(VLOOKUP(L65,aoasuchdata0.75!A:H,2,false),"")</f>
        <v/>
      </c>
      <c r="P65" s="1">
        <v>2.0</v>
      </c>
      <c r="Q65" s="1">
        <v>1.0</v>
      </c>
    </row>
    <row r="66">
      <c r="A66" s="39" t="s">
        <v>275</v>
      </c>
      <c r="B66" s="1" t="s">
        <v>287</v>
      </c>
      <c r="C66" s="23" t="str">
        <f t="shared" si="1"/>
        <v/>
      </c>
      <c r="D66" s="23">
        <f>IFERROR(VLOOKUP(B66,percentlist2!A:H,8,false),"")</f>
        <v>19.55503513</v>
      </c>
      <c r="E66" s="23">
        <f>IFERROR(VLOOKUP(B66,aoasuchdata0.75!A:H,2,false),"")</f>
        <v>29</v>
      </c>
      <c r="F66" s="35" t="s">
        <v>288</v>
      </c>
      <c r="G66" s="23" t="str">
        <f t="shared" si="2"/>
        <v/>
      </c>
      <c r="H66" s="23">
        <f>IFERROR(VLOOKUP(F66,percentlist2!A:H,8,false),"")</f>
        <v>5.503512881</v>
      </c>
      <c r="I66" s="33" t="str">
        <f>IFERROR(VLOOKUP(F66,aoasuchdata0.75!A:H,2,false),"")</f>
        <v/>
      </c>
      <c r="L66" s="22" t="s">
        <v>289</v>
      </c>
      <c r="M66" s="23" t="str">
        <f t="shared" si="3"/>
        <v/>
      </c>
      <c r="N66" s="23">
        <f>IFERROR(VLOOKUP(L66,percentlist2!A:H,8,false),"")</f>
        <v>5.503512881</v>
      </c>
      <c r="O66" s="33" t="str">
        <f>IFERROR(VLOOKUP(L66,aoasuchdata0.75!A:H,2,false),"")</f>
        <v/>
      </c>
      <c r="P66" s="1">
        <v>2.0</v>
      </c>
      <c r="Q66" s="1">
        <v>1.0</v>
      </c>
    </row>
    <row r="67">
      <c r="A67" s="39" t="s">
        <v>275</v>
      </c>
      <c r="B67" s="1" t="s">
        <v>290</v>
      </c>
      <c r="C67" s="23" t="str">
        <f t="shared" si="1"/>
        <v/>
      </c>
      <c r="D67" s="23">
        <f>IFERROR(VLOOKUP(B67,percentlist2!A:H,8,false),"")</f>
        <v>25.76112412</v>
      </c>
      <c r="E67" s="23">
        <f>IFERROR(VLOOKUP(B67,aoasuchdata0.75!A:H,2,false),"")</f>
        <v>26</v>
      </c>
      <c r="F67" s="24" t="s">
        <v>291</v>
      </c>
      <c r="G67" s="23" t="str">
        <f t="shared" si="2"/>
        <v/>
      </c>
      <c r="H67" s="23">
        <f>IFERROR(VLOOKUP(F67,percentlist2!A:H,8,false),"")</f>
        <v>6.908665105</v>
      </c>
      <c r="I67" s="33">
        <f>IFERROR(VLOOKUP(F67,aoasuchdata0.75!A:H,2,false),"")</f>
        <v>29</v>
      </c>
      <c r="L67" s="22" t="s">
        <v>292</v>
      </c>
      <c r="M67" s="23" t="str">
        <f t="shared" si="3"/>
        <v/>
      </c>
      <c r="N67" s="23">
        <f>IFERROR(VLOOKUP(L67,percentlist2!A:H,8,false),"")</f>
        <v>6.908665105</v>
      </c>
      <c r="O67" s="33" t="str">
        <f>IFERROR(VLOOKUP(L67,aoasuchdata0.75!A:H,2,false),"")</f>
        <v/>
      </c>
      <c r="P67" s="1">
        <v>2.0</v>
      </c>
      <c r="Q67" s="1">
        <v>1.0</v>
      </c>
    </row>
    <row r="68">
      <c r="A68" s="39" t="s">
        <v>275</v>
      </c>
      <c r="B68" s="1" t="s">
        <v>293</v>
      </c>
      <c r="C68" s="23" t="str">
        <f t="shared" si="1"/>
        <v/>
      </c>
      <c r="D68" s="23">
        <f>IFERROR(VLOOKUP(B68,percentlist2!A:H,8,false),"")</f>
        <v>19.78922717</v>
      </c>
      <c r="E68" s="23">
        <f>IFERROR(VLOOKUP(B68,aoasuchdata0.75!A:H,2,false),"")</f>
        <v>27</v>
      </c>
      <c r="F68" s="35" t="s">
        <v>294</v>
      </c>
      <c r="G68" s="23" t="str">
        <f t="shared" si="2"/>
        <v/>
      </c>
      <c r="H68" s="23">
        <f>IFERROR(VLOOKUP(F68,percentlist2!A:H,8,false),"")</f>
        <v>7.259953162</v>
      </c>
      <c r="I68" s="33" t="str">
        <f>IFERROR(VLOOKUP(F68,aoasuchdata0.75!A:H,2,false),"")</f>
        <v>NA</v>
      </c>
      <c r="L68" s="22" t="s">
        <v>295</v>
      </c>
      <c r="M68" s="23" t="str">
        <f t="shared" si="3"/>
        <v/>
      </c>
      <c r="N68" s="23">
        <f>IFERROR(VLOOKUP(L68,percentlist2!A:H,8,false),"")</f>
        <v>7.259953162</v>
      </c>
      <c r="O68" s="33" t="str">
        <f>IFERROR(VLOOKUP(L68,aoasuchdata0.75!A:H,2,false),"")</f>
        <v/>
      </c>
      <c r="P68" s="1">
        <v>2.0</v>
      </c>
      <c r="Q68" s="1">
        <v>1.0</v>
      </c>
    </row>
    <row r="69">
      <c r="A69" s="39" t="s">
        <v>275</v>
      </c>
      <c r="B69" s="1"/>
      <c r="C69" s="23" t="str">
        <f t="shared" si="1"/>
        <v/>
      </c>
      <c r="D69" s="23" t="str">
        <f>IFERROR(VLOOKUP(B69,percentlist2!A:H,8,false),"")</f>
        <v/>
      </c>
      <c r="E69" s="23" t="str">
        <f>IFERROR(VLOOKUP(B69,aoasuchdata0.75!A:H,2,false),"")</f>
        <v/>
      </c>
      <c r="F69" s="24" t="s">
        <v>296</v>
      </c>
      <c r="G69" s="23" t="str">
        <f t="shared" si="2"/>
        <v/>
      </c>
      <c r="H69" s="23">
        <f>IFERROR(VLOOKUP(F69,percentlist2!A:H,8,false),"")</f>
        <v>7.494145199</v>
      </c>
      <c r="I69" s="33">
        <f>IFERROR(VLOOKUP(F69,aoasuchdata0.75!A:H,2,false),"")</f>
        <v>29</v>
      </c>
      <c r="L69" s="22" t="s">
        <v>297</v>
      </c>
      <c r="M69" s="23" t="str">
        <f t="shared" si="3"/>
        <v/>
      </c>
      <c r="N69" s="23">
        <f>IFERROR(VLOOKUP(L69,percentlist2!A:H,8,false),"")</f>
        <v>7.37704918</v>
      </c>
      <c r="O69" s="33">
        <f>IFERROR(VLOOKUP(L69,aoasuchdata0.75!A:H,2,false),"")</f>
        <v>29</v>
      </c>
      <c r="P69" s="1">
        <v>2.0</v>
      </c>
      <c r="Q69" s="1">
        <v>1.0</v>
      </c>
      <c r="T69" s="1"/>
    </row>
    <row r="70">
      <c r="A70" s="39" t="s">
        <v>275</v>
      </c>
      <c r="B70" s="1" t="s">
        <v>298</v>
      </c>
      <c r="C70" s="23" t="str">
        <f t="shared" si="1"/>
        <v/>
      </c>
      <c r="D70" s="23">
        <f>IFERROR(VLOOKUP(B70,percentlist2!A:H,8,false),"")</f>
        <v>94.49648712</v>
      </c>
      <c r="E70" s="23">
        <f>IFERROR(VLOOKUP(B70,aoasuchdata0.75!A:H,2,false),"")</f>
        <v>26</v>
      </c>
      <c r="F70" s="24" t="s">
        <v>299</v>
      </c>
      <c r="G70" s="23" t="str">
        <f t="shared" si="2"/>
        <v/>
      </c>
      <c r="H70" s="23">
        <f>IFERROR(VLOOKUP(F70,percentlist2!A:H,8,false),"")</f>
        <v>7.962529274</v>
      </c>
      <c r="I70" s="33">
        <f>IFERROR(VLOOKUP(F70,aoasuchdata0.75!A:H,2,false),"")</f>
        <v>29</v>
      </c>
      <c r="L70" s="22" t="s">
        <v>300</v>
      </c>
      <c r="M70" s="23" t="str">
        <f t="shared" si="3"/>
        <v/>
      </c>
      <c r="N70" s="23">
        <f>IFERROR(VLOOKUP(L70,percentlist2!A:H,8,false),"")</f>
        <v>7.728337237</v>
      </c>
      <c r="O70" s="33" t="str">
        <f>IFERROR(VLOOKUP(L70,aoasuchdata0.75!A:H,2,false),"")</f>
        <v/>
      </c>
      <c r="P70" s="1">
        <v>2.0</v>
      </c>
      <c r="Q70" s="1">
        <v>1.0</v>
      </c>
      <c r="T70" s="1"/>
    </row>
    <row r="71">
      <c r="A71" s="39" t="s">
        <v>275</v>
      </c>
      <c r="B71" s="1" t="s">
        <v>301</v>
      </c>
      <c r="C71" s="23" t="str">
        <f t="shared" si="1"/>
        <v/>
      </c>
      <c r="D71" s="23">
        <f>IFERROR(VLOOKUP(B71,percentlist2!A:H,8,false),"")</f>
        <v>33.25526932</v>
      </c>
      <c r="E71" s="23">
        <f>IFERROR(VLOOKUP(B71,aoasuchdata0.75!A:H,2,false),"")</f>
        <v>30</v>
      </c>
      <c r="F71" s="24" t="s">
        <v>302</v>
      </c>
      <c r="G71" s="23" t="str">
        <f t="shared" si="2"/>
        <v/>
      </c>
      <c r="H71" s="23">
        <f>IFERROR(VLOOKUP(F71,percentlist2!A:H,8,false),"")</f>
        <v>10.6557377</v>
      </c>
      <c r="I71" s="33">
        <f>IFERROR(VLOOKUP(F71,aoasuchdata0.75!A:H,2,false),"")</f>
        <v>29</v>
      </c>
      <c r="L71" s="22" t="s">
        <v>303</v>
      </c>
      <c r="M71" s="23" t="str">
        <f t="shared" si="3"/>
        <v/>
      </c>
      <c r="N71" s="23">
        <f>IFERROR(VLOOKUP(L71,percentlist2!A:H,8,false),"")</f>
        <v>10.6557377</v>
      </c>
      <c r="O71" s="33" t="str">
        <f>IFERROR(VLOOKUP(L71,aoasuchdata0.75!A:H,2,false),"")</f>
        <v/>
      </c>
      <c r="P71" s="1">
        <v>2.0</v>
      </c>
      <c r="Q71" s="1">
        <v>1.0</v>
      </c>
      <c r="T71" s="1"/>
    </row>
    <row r="72">
      <c r="A72" s="39" t="s">
        <v>275</v>
      </c>
      <c r="B72" s="1" t="s">
        <v>304</v>
      </c>
      <c r="C72" s="23" t="str">
        <f t="shared" si="1"/>
        <v/>
      </c>
      <c r="D72" s="23">
        <f>IFERROR(VLOOKUP(B72,percentlist2!A:H,8,false),"")</f>
        <v>25.17564403</v>
      </c>
      <c r="E72" s="23">
        <f>IFERROR(VLOOKUP(B72,aoasuchdata0.75!A:H,2,false),"")</f>
        <v>29</v>
      </c>
      <c r="F72" s="24" t="s">
        <v>305</v>
      </c>
      <c r="G72" s="23" t="str">
        <f t="shared" si="2"/>
        <v/>
      </c>
      <c r="H72" s="23">
        <f>IFERROR(VLOOKUP(F72,percentlist2!A:H,8,false),"")</f>
        <v>11.47540984</v>
      </c>
      <c r="I72" s="33">
        <f>IFERROR(VLOOKUP(F72,aoasuchdata0.75!A:H,2,false),"")</f>
        <v>27</v>
      </c>
      <c r="L72" s="22" t="s">
        <v>306</v>
      </c>
      <c r="M72" s="23" t="str">
        <f t="shared" si="3"/>
        <v/>
      </c>
      <c r="N72" s="23">
        <f>IFERROR(VLOOKUP(L72,percentlist2!A:H,8,false),"")</f>
        <v>11.47540984</v>
      </c>
      <c r="O72" s="33" t="str">
        <f>IFERROR(VLOOKUP(L72,aoasuchdata0.75!A:H,2,false),"")</f>
        <v/>
      </c>
      <c r="P72" s="1">
        <v>2.0</v>
      </c>
      <c r="Q72" s="1">
        <v>1.0</v>
      </c>
      <c r="T72" s="1"/>
      <c r="Z72" s="32"/>
    </row>
    <row r="73">
      <c r="A73" s="39" t="s">
        <v>275</v>
      </c>
      <c r="B73" s="1" t="s">
        <v>307</v>
      </c>
      <c r="C73" s="23" t="str">
        <f t="shared" si="1"/>
        <v/>
      </c>
      <c r="D73" s="23">
        <f>IFERROR(VLOOKUP(B73,percentlist2!A:H,8,false),"")</f>
        <v>58.43091335</v>
      </c>
      <c r="E73" s="23">
        <f>IFERROR(VLOOKUP(B73,aoasuchdata0.75!A:H,2,false),"")</f>
        <v>25</v>
      </c>
      <c r="F73" s="24" t="s">
        <v>308</v>
      </c>
      <c r="G73" s="23" t="str">
        <f t="shared" si="2"/>
        <v/>
      </c>
      <c r="H73" s="23">
        <f>IFERROR(VLOOKUP(F73,percentlist2!A:H,8,false),"")</f>
        <v>27.86885246</v>
      </c>
      <c r="I73" s="33">
        <f>IFERROR(VLOOKUP(F73,aoasuchdata0.75!A:H,2,false),"")</f>
        <v>30</v>
      </c>
      <c r="L73" s="22" t="s">
        <v>309</v>
      </c>
      <c r="M73" s="23" t="str">
        <f t="shared" si="3"/>
        <v/>
      </c>
      <c r="N73" s="23">
        <f>IFERROR(VLOOKUP(L73,percentlist2!A:H,8,false),"")</f>
        <v>28.45433255</v>
      </c>
      <c r="O73" s="33" t="str">
        <f>IFERROR(VLOOKUP(L73,aoasuchdata0.75!A:H,2,false),"")</f>
        <v/>
      </c>
      <c r="P73" s="1">
        <v>2.0</v>
      </c>
      <c r="Q73" s="1">
        <v>1.0</v>
      </c>
      <c r="T73" s="1"/>
    </row>
    <row r="74">
      <c r="A74" s="39" t="s">
        <v>275</v>
      </c>
      <c r="B74" s="1" t="s">
        <v>310</v>
      </c>
      <c r="C74" s="23" t="str">
        <f t="shared" si="1"/>
        <v/>
      </c>
      <c r="D74" s="23">
        <f>IFERROR(VLOOKUP(B74,percentlist2!A:H,8,false),"")</f>
        <v>81.96721311</v>
      </c>
      <c r="E74" s="23">
        <f>IFERROR(VLOOKUP(B74,aoasuchdata0.75!A:H,2,false),"")</f>
        <v>23</v>
      </c>
      <c r="F74" s="20" t="s">
        <v>311</v>
      </c>
      <c r="G74" s="23" t="str">
        <f t="shared" si="2"/>
        <v/>
      </c>
      <c r="H74" s="23">
        <f>IFERROR(VLOOKUP(F74,percentlist2!A:H,8,false),"")</f>
        <v>38.40749415</v>
      </c>
      <c r="I74" s="33">
        <f>IFERROR(VLOOKUP(F74,aoasuchdata0.75!A:H,2,false),"")</f>
        <v>25</v>
      </c>
      <c r="L74" s="15" t="s">
        <v>312</v>
      </c>
      <c r="M74" s="23" t="str">
        <f t="shared" si="3"/>
        <v/>
      </c>
      <c r="N74" s="23">
        <f>IFERROR(VLOOKUP(L74,percentlist2!A:H,8,false),"")</f>
        <v>39.57845433</v>
      </c>
      <c r="O74" s="33" t="str">
        <f>IFERROR(VLOOKUP(L74,aoasuchdata0.75!A:H,2,false),"")</f>
        <v/>
      </c>
      <c r="P74" s="1">
        <v>2.0</v>
      </c>
      <c r="Q74" s="1"/>
      <c r="T74" s="1"/>
    </row>
    <row r="75">
      <c r="A75" s="39" t="s">
        <v>275</v>
      </c>
      <c r="B75" s="1" t="s">
        <v>313</v>
      </c>
      <c r="C75" s="23" t="str">
        <f t="shared" si="1"/>
        <v/>
      </c>
      <c r="D75" s="23">
        <f>IFERROR(VLOOKUP(B75,percentlist2!A:H,8,false),"")</f>
        <v>1.288056206</v>
      </c>
      <c r="E75" s="23" t="str">
        <f>IFERROR(VLOOKUP(B75,aoasuchdata0.75!A:H,2,false),"")</f>
        <v/>
      </c>
      <c r="F75" s="35" t="s">
        <v>314</v>
      </c>
      <c r="G75" s="23" t="str">
        <f t="shared" si="2"/>
        <v/>
      </c>
      <c r="H75" s="23">
        <f>IFERROR(VLOOKUP(F75,percentlist2!A:H,8,false),"")</f>
        <v>0.4683840749</v>
      </c>
      <c r="I75" s="33" t="str">
        <f>IFERROR(VLOOKUP(F75,aoasuchdata0.75!A:H,2,false),"")</f>
        <v/>
      </c>
      <c r="L75" s="35" t="s">
        <v>315</v>
      </c>
      <c r="M75" s="23" t="str">
        <f t="shared" si="3"/>
        <v/>
      </c>
      <c r="N75" s="23">
        <f>IFERROR(VLOOKUP(L75,percentlist2!A:H,8,false),"")</f>
        <v>0.8196721311</v>
      </c>
      <c r="O75" s="33" t="str">
        <f>IFERROR(VLOOKUP(L75,aoasuchdata0.75!A:H,2,false),"")</f>
        <v/>
      </c>
      <c r="P75" s="1">
        <v>2.0</v>
      </c>
      <c r="Q75" s="1"/>
      <c r="T75" s="1"/>
    </row>
    <row r="76">
      <c r="A76" s="39" t="s">
        <v>275</v>
      </c>
      <c r="B76" s="1"/>
      <c r="C76" s="23" t="str">
        <f t="shared" si="1"/>
        <v/>
      </c>
      <c r="D76" s="23" t="str">
        <f>IFERROR(VLOOKUP(B76,percentlist2!A:H,8,false),"")</f>
        <v/>
      </c>
      <c r="E76" s="23" t="str">
        <f>IFERROR(VLOOKUP(B76,aoasuchdata0.75!A:H,2,false),"")</f>
        <v/>
      </c>
      <c r="F76" s="24" t="s">
        <v>316</v>
      </c>
      <c r="G76" s="23" t="str">
        <f t="shared" si="2"/>
        <v/>
      </c>
      <c r="H76" s="23">
        <f>IFERROR(VLOOKUP(F76,percentlist2!A:H,8,false),"")</f>
        <v>11.12412178</v>
      </c>
      <c r="I76" s="33">
        <f>IFERROR(VLOOKUP(F76,aoasuchdata0.75!A:H,2,false),"")</f>
        <v>30</v>
      </c>
      <c r="L76" s="22" t="s">
        <v>317</v>
      </c>
      <c r="M76" s="23" t="str">
        <f t="shared" si="3"/>
        <v/>
      </c>
      <c r="N76" s="23">
        <f>IFERROR(VLOOKUP(L76,percentlist2!A:H,8,false),"")</f>
        <v>11.00702576</v>
      </c>
      <c r="O76" s="33">
        <f>IFERROR(VLOOKUP(L76,aoasuchdata0.75!A:H,2,false),"")</f>
        <v>26</v>
      </c>
      <c r="P76" s="1">
        <v>2.0</v>
      </c>
      <c r="Q76" s="1"/>
      <c r="T76" s="1"/>
    </row>
    <row r="77">
      <c r="A77" s="39" t="s">
        <v>318</v>
      </c>
      <c r="B77" s="1" t="s">
        <v>319</v>
      </c>
      <c r="C77" s="23" t="str">
        <f t="shared" si="1"/>
        <v/>
      </c>
      <c r="D77" s="23">
        <f>IFERROR(VLOOKUP(B77,percentlist2!A:H,8,false),"")</f>
        <v>17.79859485</v>
      </c>
      <c r="E77" s="23">
        <f>IFERROR(VLOOKUP(B77,aoasuchdata0.75!A:H,2,false),"")</f>
        <v>30</v>
      </c>
      <c r="F77" s="24" t="s">
        <v>320</v>
      </c>
      <c r="G77" s="23" t="str">
        <f t="shared" si="2"/>
        <v/>
      </c>
      <c r="H77" s="23">
        <f>IFERROR(VLOOKUP(F77,percentlist2!A:H,8,false),"")</f>
        <v>8.196721311</v>
      </c>
      <c r="I77" s="33" t="str">
        <f>IFERROR(VLOOKUP(F77,aoasuchdata0.75!A:H,2,false),"")</f>
        <v/>
      </c>
      <c r="L77" s="22" t="s">
        <v>320</v>
      </c>
      <c r="M77" s="23" t="str">
        <f t="shared" si="3"/>
        <v/>
      </c>
      <c r="N77" s="23">
        <f>IFERROR(VLOOKUP(L77,percentlist2!A:H,8,false),"")</f>
        <v>8.196721311</v>
      </c>
      <c r="O77" s="33" t="str">
        <f>IFERROR(VLOOKUP(L77,aoasuchdata0.75!A:H,2,false),"")</f>
        <v/>
      </c>
      <c r="P77" s="1">
        <v>2.0</v>
      </c>
      <c r="T77" s="1"/>
    </row>
    <row r="78">
      <c r="A78" s="39" t="s">
        <v>318</v>
      </c>
      <c r="B78" s="1" t="s">
        <v>321</v>
      </c>
      <c r="C78" s="23" t="str">
        <f t="shared" si="1"/>
        <v/>
      </c>
      <c r="D78" s="23">
        <f>IFERROR(VLOOKUP(B78,percentlist2!A:H,8,false),"")</f>
        <v>6.088992974</v>
      </c>
      <c r="E78" s="23">
        <f>IFERROR(VLOOKUP(B78,aoasuchdata0.75!A:H,2,false),"")</f>
        <v>29</v>
      </c>
      <c r="F78" s="24" t="s">
        <v>322</v>
      </c>
      <c r="G78" s="23" t="str">
        <f t="shared" si="2"/>
        <v/>
      </c>
      <c r="H78" s="23">
        <f>IFERROR(VLOOKUP(F78,percentlist2!A:H,8,false),"")</f>
        <v>4.098360656</v>
      </c>
      <c r="I78" s="33" t="str">
        <f>IFERROR(VLOOKUP(F78,aoasuchdata0.75!A:H,2,false),"")</f>
        <v/>
      </c>
      <c r="L78" s="22" t="s">
        <v>322</v>
      </c>
      <c r="M78" s="23" t="str">
        <f t="shared" si="3"/>
        <v/>
      </c>
      <c r="N78" s="23">
        <f>IFERROR(VLOOKUP(L78,percentlist2!A:H,8,false),"")</f>
        <v>4.098360656</v>
      </c>
      <c r="O78" s="33" t="str">
        <f>IFERROR(VLOOKUP(L78,aoasuchdata0.75!A:H,2,false),"")</f>
        <v/>
      </c>
      <c r="P78" s="1">
        <v>2.0</v>
      </c>
      <c r="T78" s="1"/>
    </row>
    <row r="79">
      <c r="A79" s="39" t="s">
        <v>318</v>
      </c>
      <c r="B79" s="1" t="s">
        <v>323</v>
      </c>
      <c r="C79" s="23" t="str">
        <f t="shared" si="1"/>
        <v/>
      </c>
      <c r="D79" s="23">
        <f>IFERROR(VLOOKUP(B79,percentlist2!A:H,8,false),"")</f>
        <v>18.735363</v>
      </c>
      <c r="E79" s="23">
        <f>IFERROR(VLOOKUP(B79,aoasuchdata0.75!A:H,2,false),"")</f>
        <v>29</v>
      </c>
      <c r="F79" s="24" t="s">
        <v>324</v>
      </c>
      <c r="G79" s="23" t="str">
        <f t="shared" si="2"/>
        <v/>
      </c>
      <c r="H79" s="23">
        <f>IFERROR(VLOOKUP(F79,percentlist2!A:H,8,false),"")</f>
        <v>9.718969555</v>
      </c>
      <c r="I79" s="33" t="str">
        <f>IFERROR(VLOOKUP(F79,aoasuchdata0.75!A:H,2,false),"")</f>
        <v/>
      </c>
      <c r="L79" s="22" t="s">
        <v>324</v>
      </c>
      <c r="M79" s="23" t="str">
        <f t="shared" si="3"/>
        <v/>
      </c>
      <c r="N79" s="23">
        <f>IFERROR(VLOOKUP(L79,percentlist2!A:H,8,false),"")</f>
        <v>9.718969555</v>
      </c>
      <c r="O79" s="33" t="str">
        <f>IFERROR(VLOOKUP(L79,aoasuchdata0.75!A:H,2,false),"")</f>
        <v/>
      </c>
      <c r="P79" s="1">
        <v>2.0</v>
      </c>
      <c r="Q79" s="32"/>
      <c r="S79" s="32"/>
      <c r="T79" s="1"/>
    </row>
    <row r="80">
      <c r="A80" s="39" t="s">
        <v>318</v>
      </c>
      <c r="B80" s="1" t="s">
        <v>325</v>
      </c>
      <c r="C80" s="23" t="str">
        <f t="shared" si="1"/>
        <v/>
      </c>
      <c r="D80" s="23">
        <f>IFERROR(VLOOKUP(B80,percentlist2!A:H,8,false),"")</f>
        <v>35.83138173</v>
      </c>
      <c r="E80" s="23">
        <f>IFERROR(VLOOKUP(B80,aoasuchdata0.75!A:H,2,false),"")</f>
        <v>29</v>
      </c>
      <c r="F80" s="24" t="s">
        <v>326</v>
      </c>
      <c r="G80" s="23" t="str">
        <f t="shared" si="2"/>
        <v/>
      </c>
      <c r="H80" s="23">
        <f>IFERROR(VLOOKUP(F80,percentlist2!A:H,8,false),"")</f>
        <v>9.836065574</v>
      </c>
      <c r="I80" s="33" t="str">
        <f>IFERROR(VLOOKUP(F80,aoasuchdata0.75!A:H,2,false),"")</f>
        <v/>
      </c>
      <c r="L80" s="22" t="s">
        <v>326</v>
      </c>
      <c r="M80" s="23" t="str">
        <f t="shared" si="3"/>
        <v/>
      </c>
      <c r="N80" s="23">
        <f>IFERROR(VLOOKUP(L80,percentlist2!A:H,8,false),"")</f>
        <v>9.836065574</v>
      </c>
      <c r="O80" s="33" t="str">
        <f>IFERROR(VLOOKUP(L80,aoasuchdata0.75!A:H,2,false),"")</f>
        <v/>
      </c>
      <c r="P80" s="1">
        <v>2.0</v>
      </c>
      <c r="Q80" s="32"/>
      <c r="S80" s="32"/>
      <c r="T80" s="1"/>
    </row>
    <row r="81">
      <c r="A81" s="39" t="s">
        <v>318</v>
      </c>
      <c r="B81" s="1" t="s">
        <v>327</v>
      </c>
      <c r="C81" s="23" t="str">
        <f t="shared" si="1"/>
        <v/>
      </c>
      <c r="D81" s="23">
        <f>IFERROR(VLOOKUP(B81,percentlist2!A:H,8,false),"")</f>
        <v>41.33489461</v>
      </c>
      <c r="E81" s="23">
        <f>IFERROR(VLOOKUP(B81,aoasuchdata0.75!A:H,2,false),"")</f>
        <v>29</v>
      </c>
      <c r="F81" s="24" t="s">
        <v>328</v>
      </c>
      <c r="G81" s="23" t="str">
        <f t="shared" si="2"/>
        <v/>
      </c>
      <c r="H81" s="23">
        <f>IFERROR(VLOOKUP(F81,percentlist2!A:H,8,false),"")</f>
        <v>12.99765808</v>
      </c>
      <c r="I81" s="33" t="str">
        <f>IFERROR(VLOOKUP(F81,aoasuchdata0.75!A:H,2,false),"")</f>
        <v/>
      </c>
      <c r="L81" s="22" t="s">
        <v>328</v>
      </c>
      <c r="M81" s="23" t="str">
        <f t="shared" si="3"/>
        <v/>
      </c>
      <c r="N81" s="23">
        <f>IFERROR(VLOOKUP(L81,percentlist2!A:H,8,false),"")</f>
        <v>12.99765808</v>
      </c>
      <c r="O81" s="33" t="str">
        <f>IFERROR(VLOOKUP(L81,aoasuchdata0.75!A:H,2,false),"")</f>
        <v/>
      </c>
      <c r="P81" s="1">
        <v>2.0</v>
      </c>
      <c r="Q81" s="32"/>
      <c r="S81" s="32"/>
      <c r="T81" s="1"/>
      <c r="Z81" s="32"/>
    </row>
    <row r="82">
      <c r="A82" s="39" t="s">
        <v>318</v>
      </c>
      <c r="B82" s="1" t="s">
        <v>329</v>
      </c>
      <c r="C82" s="23" t="str">
        <f t="shared" si="1"/>
        <v/>
      </c>
      <c r="D82" s="23">
        <f>IFERROR(VLOOKUP(B82,percentlist2!A:H,8,false),"")</f>
        <v>12.41217799</v>
      </c>
      <c r="E82" s="23">
        <f>IFERROR(VLOOKUP(B82,aoasuchdata0.75!A:H,2,false),"")</f>
        <v>29</v>
      </c>
      <c r="F82" s="24" t="s">
        <v>330</v>
      </c>
      <c r="G82" s="23" t="str">
        <f t="shared" si="2"/>
        <v/>
      </c>
      <c r="H82" s="23">
        <f>IFERROR(VLOOKUP(F82,percentlist2!A:H,8,false),"")</f>
        <v>1.8735363</v>
      </c>
      <c r="I82" s="33" t="str">
        <f>IFERROR(VLOOKUP(F82,aoasuchdata0.75!A:H,2,false),"")</f>
        <v/>
      </c>
      <c r="L82" s="22" t="s">
        <v>330</v>
      </c>
      <c r="M82" s="23" t="str">
        <f t="shared" si="3"/>
        <v/>
      </c>
      <c r="N82" s="23">
        <f>IFERROR(VLOOKUP(L82,percentlist2!A:H,8,false),"")</f>
        <v>1.8735363</v>
      </c>
      <c r="O82" s="33" t="str">
        <f>IFERROR(VLOOKUP(L82,aoasuchdata0.75!A:H,2,false),"")</f>
        <v/>
      </c>
      <c r="P82" s="1">
        <v>2.0</v>
      </c>
      <c r="Q82" s="1"/>
      <c r="S82" s="1"/>
      <c r="T82" s="1"/>
    </row>
    <row r="83">
      <c r="A83" s="39" t="s">
        <v>318</v>
      </c>
      <c r="B83" s="1" t="s">
        <v>331</v>
      </c>
      <c r="C83" s="23" t="str">
        <f t="shared" si="1"/>
        <v/>
      </c>
      <c r="D83" s="23">
        <f>IFERROR(VLOOKUP(B83,percentlist2!A:H,8,false),"")</f>
        <v>80.32786885</v>
      </c>
      <c r="E83" s="23">
        <f>IFERROR(VLOOKUP(B83,aoasuchdata0.75!A:H,2,false),"")</f>
        <v>30</v>
      </c>
      <c r="F83" s="24" t="s">
        <v>332</v>
      </c>
      <c r="G83" s="23" t="str">
        <f t="shared" si="2"/>
        <v/>
      </c>
      <c r="H83" s="23">
        <f>IFERROR(VLOOKUP(F83,percentlist2!A:H,8,false),"")</f>
        <v>23.88758782</v>
      </c>
      <c r="I83" s="33" t="str">
        <f>IFERROR(VLOOKUP(F83,aoasuchdata0.75!A:H,2,false),"")</f>
        <v/>
      </c>
      <c r="L83" s="22" t="s">
        <v>332</v>
      </c>
      <c r="M83" s="23" t="str">
        <f t="shared" si="3"/>
        <v/>
      </c>
      <c r="N83" s="23">
        <f>IFERROR(VLOOKUP(L83,percentlist2!A:H,8,false),"")</f>
        <v>23.88758782</v>
      </c>
      <c r="O83" s="33" t="str">
        <f>IFERROR(VLOOKUP(L83,aoasuchdata0.75!A:H,2,false),"")</f>
        <v/>
      </c>
      <c r="P83" s="1">
        <v>2.0</v>
      </c>
      <c r="Q83" s="32"/>
      <c r="S83" s="32"/>
      <c r="T83" s="1"/>
    </row>
    <row r="84">
      <c r="A84" s="1" t="s">
        <v>318</v>
      </c>
      <c r="C84" s="23" t="str">
        <f t="shared" si="1"/>
        <v/>
      </c>
      <c r="D84" s="23" t="str">
        <f>IFERROR(VLOOKUP(B84,percentlist2!A:H,8,false),"")</f>
        <v/>
      </c>
      <c r="E84" s="23" t="str">
        <f>IFERROR(VLOOKUP(B84,aoasuchdata0.75!A:H,2,false),"")</f>
        <v/>
      </c>
      <c r="F84" s="24" t="s">
        <v>86</v>
      </c>
      <c r="G84" s="23" t="str">
        <f t="shared" si="2"/>
        <v/>
      </c>
      <c r="H84" s="23">
        <f>IFERROR(VLOOKUP(F84,percentlist2!A:H,8,false),"")</f>
        <v>38.17330211</v>
      </c>
      <c r="I84" s="33">
        <f>IFERROR(VLOOKUP(F84,aoasuchdata0.75!A:H,2,false),"")</f>
        <v>24</v>
      </c>
      <c r="L84" s="22" t="s">
        <v>86</v>
      </c>
      <c r="M84" s="23" t="str">
        <f t="shared" si="3"/>
        <v/>
      </c>
      <c r="N84" s="23">
        <f>IFERROR(VLOOKUP(L84,percentlist2!A:H,8,false),"")</f>
        <v>38.17330211</v>
      </c>
      <c r="O84" s="33">
        <f>IFERROR(VLOOKUP(L84,aoasuchdata0.75!A:H,2,false),"")</f>
        <v>24</v>
      </c>
      <c r="P84" s="1">
        <v>2.0</v>
      </c>
      <c r="Q84" s="32"/>
      <c r="S84" s="32"/>
      <c r="T84" s="1"/>
    </row>
    <row r="85">
      <c r="A85" s="1" t="s">
        <v>318</v>
      </c>
      <c r="C85" s="23" t="str">
        <f t="shared" si="1"/>
        <v/>
      </c>
      <c r="D85" s="23" t="str">
        <f>IFERROR(VLOOKUP(B85,percentlist2!A:H,8,false),"")</f>
        <v/>
      </c>
      <c r="E85" s="23" t="str">
        <f>IFERROR(VLOOKUP(B85,aoasuchdata0.75!A:H,2,false),"")</f>
        <v/>
      </c>
      <c r="F85" s="24" t="s">
        <v>333</v>
      </c>
      <c r="G85" s="23" t="str">
        <f t="shared" si="2"/>
        <v/>
      </c>
      <c r="H85" s="23">
        <f>IFERROR(VLOOKUP(F85,percentlist2!A:H,8,false),"")</f>
        <v>24.70725995</v>
      </c>
      <c r="I85" s="33">
        <f>IFERROR(VLOOKUP(F85,aoasuchdata0.75!A:H,2,false),"")</f>
        <v>24</v>
      </c>
      <c r="L85" s="22" t="s">
        <v>333</v>
      </c>
      <c r="M85" s="23" t="str">
        <f t="shared" si="3"/>
        <v/>
      </c>
      <c r="N85" s="23">
        <f>IFERROR(VLOOKUP(L85,percentlist2!A:H,8,false),"")</f>
        <v>24.70725995</v>
      </c>
      <c r="O85" s="33">
        <f>IFERROR(VLOOKUP(L85,aoasuchdata0.75!A:H,2,false),"")</f>
        <v>24</v>
      </c>
      <c r="P85" s="1">
        <v>2.0</v>
      </c>
      <c r="Q85" s="1"/>
      <c r="S85" s="1"/>
      <c r="T85" s="1"/>
      <c r="Z85" s="32"/>
    </row>
    <row r="86">
      <c r="A86" s="1" t="s">
        <v>318</v>
      </c>
      <c r="C86" s="23" t="str">
        <f t="shared" si="1"/>
        <v/>
      </c>
      <c r="D86" s="23" t="str">
        <f>IFERROR(VLOOKUP(B86,percentlist2!A:H,8,false),"")</f>
        <v/>
      </c>
      <c r="E86" s="23" t="str">
        <f>IFERROR(VLOOKUP(B86,aoasuchdata0.75!A:H,2,false),"")</f>
        <v/>
      </c>
      <c r="F86" s="24" t="s">
        <v>109</v>
      </c>
      <c r="G86" s="23" t="str">
        <f t="shared" si="2"/>
        <v/>
      </c>
      <c r="H86" s="23">
        <f>IFERROR(VLOOKUP(F86,percentlist2!A:H,8,false),"")</f>
        <v>12.99765808</v>
      </c>
      <c r="I86" s="33">
        <f>IFERROR(VLOOKUP(F86,aoasuchdata0.75!A:H,2,false),"")</f>
        <v>25</v>
      </c>
      <c r="L86" s="22" t="s">
        <v>109</v>
      </c>
      <c r="M86" s="23" t="str">
        <f t="shared" si="3"/>
        <v/>
      </c>
      <c r="N86" s="23">
        <f>IFERROR(VLOOKUP(L86,percentlist2!A:H,8,false),"")</f>
        <v>12.99765808</v>
      </c>
      <c r="O86" s="33">
        <f>IFERROR(VLOOKUP(L86,aoasuchdata0.75!A:H,2,false),"")</f>
        <v>25</v>
      </c>
      <c r="P86" s="1">
        <v>2.0</v>
      </c>
      <c r="Q86" s="1"/>
      <c r="S86" s="1"/>
      <c r="T86" s="1"/>
    </row>
    <row r="87">
      <c r="A87" s="1" t="s">
        <v>318</v>
      </c>
      <c r="C87" s="23" t="str">
        <f t="shared" si="1"/>
        <v/>
      </c>
      <c r="D87" s="23" t="str">
        <f>IFERROR(VLOOKUP(B87,percentlist2!A:H,8,false),"")</f>
        <v/>
      </c>
      <c r="E87" s="23" t="str">
        <f>IFERROR(VLOOKUP(B87,aoasuchdata0.75!A:H,2,false),"")</f>
        <v/>
      </c>
      <c r="F87" s="50" t="s">
        <v>334</v>
      </c>
      <c r="G87" s="23" t="str">
        <f t="shared" si="2"/>
        <v/>
      </c>
      <c r="H87" s="23">
        <f>IFERROR(VLOOKUP(F87,percentlist2!A:H,8,false),"")</f>
        <v>13.93442623</v>
      </c>
      <c r="I87" s="33" t="str">
        <f>IFERROR(VLOOKUP(F87,aoasuchdata0.75!A:H,2,false),"")</f>
        <v/>
      </c>
      <c r="L87" s="50" t="s">
        <v>334</v>
      </c>
      <c r="M87" s="23" t="str">
        <f t="shared" si="3"/>
        <v/>
      </c>
      <c r="N87" s="23">
        <f>IFERROR(VLOOKUP(L87,percentlist2!A:H,8,false),"")</f>
        <v>13.93442623</v>
      </c>
      <c r="O87" s="33" t="str">
        <f>IFERROR(VLOOKUP(L87,aoasuchdata0.75!A:H,2,false),"")</f>
        <v/>
      </c>
      <c r="P87" s="1">
        <v>2.0</v>
      </c>
      <c r="Q87" s="1"/>
      <c r="S87" s="1"/>
      <c r="T87" s="1"/>
    </row>
    <row r="88">
      <c r="A88" s="1" t="s">
        <v>318</v>
      </c>
      <c r="C88" s="23" t="str">
        <f t="shared" si="1"/>
        <v/>
      </c>
      <c r="D88" s="23" t="str">
        <f>IFERROR(VLOOKUP(B88,percentlist2!A:H,8,false),"")</f>
        <v/>
      </c>
      <c r="E88" s="23" t="str">
        <f>IFERROR(VLOOKUP(B88,aoasuchdata0.75!A:H,2,false),"")</f>
        <v/>
      </c>
      <c r="F88" s="24" t="s">
        <v>335</v>
      </c>
      <c r="G88" s="23" t="str">
        <f t="shared" si="2"/>
        <v/>
      </c>
      <c r="H88" s="23">
        <f>IFERROR(VLOOKUP(F88,percentlist2!A:H,8,false),"")</f>
        <v>14.87119438</v>
      </c>
      <c r="I88" s="33">
        <f>IFERROR(VLOOKUP(F88,aoasuchdata0.75!A:H,2,false),"")</f>
        <v>21</v>
      </c>
      <c r="L88" s="22" t="s">
        <v>335</v>
      </c>
      <c r="M88" s="23" t="str">
        <f t="shared" si="3"/>
        <v/>
      </c>
      <c r="N88" s="23">
        <f>IFERROR(VLOOKUP(L88,percentlist2!A:H,8,false),"")</f>
        <v>14.87119438</v>
      </c>
      <c r="O88" s="33">
        <f>IFERROR(VLOOKUP(L88,aoasuchdata0.75!A:H,2,false),"")</f>
        <v>21</v>
      </c>
      <c r="P88" s="1">
        <v>2.0</v>
      </c>
      <c r="Q88" s="1"/>
      <c r="S88" s="1"/>
      <c r="T88" s="1"/>
    </row>
    <row r="89">
      <c r="A89" s="1" t="s">
        <v>318</v>
      </c>
      <c r="C89" s="23" t="str">
        <f t="shared" si="1"/>
        <v/>
      </c>
      <c r="D89" s="23" t="str">
        <f>IFERROR(VLOOKUP(B89,percentlist2!A:H,8,false),"")</f>
        <v/>
      </c>
      <c r="E89" s="23" t="str">
        <f>IFERROR(VLOOKUP(B89,aoasuchdata0.75!A:H,2,false),"")</f>
        <v/>
      </c>
      <c r="F89" s="24" t="s">
        <v>336</v>
      </c>
      <c r="G89" s="23" t="str">
        <f t="shared" si="2"/>
        <v/>
      </c>
      <c r="H89" s="23">
        <f>IFERROR(VLOOKUP(F89,percentlist2!A:H,8,false),"")</f>
        <v>17.91569087</v>
      </c>
      <c r="I89" s="33">
        <f>IFERROR(VLOOKUP(F89,aoasuchdata0.75!A:H,2,false),"")</f>
        <v>22</v>
      </c>
      <c r="L89" s="22" t="s">
        <v>336</v>
      </c>
      <c r="M89" s="23" t="str">
        <f t="shared" si="3"/>
        <v/>
      </c>
      <c r="N89" s="23">
        <f>IFERROR(VLOOKUP(L89,percentlist2!A:H,8,false),"")</f>
        <v>17.91569087</v>
      </c>
      <c r="O89" s="33">
        <f>IFERROR(VLOOKUP(L89,aoasuchdata0.75!A:H,2,false),"")</f>
        <v>22</v>
      </c>
      <c r="P89" s="1">
        <v>2.0</v>
      </c>
      <c r="Q89" s="1"/>
      <c r="S89" s="1"/>
      <c r="T89" s="2"/>
    </row>
    <row r="90">
      <c r="A90" s="1" t="s">
        <v>318</v>
      </c>
      <c r="C90" s="23" t="str">
        <f t="shared" si="1"/>
        <v/>
      </c>
      <c r="D90" s="23" t="str">
        <f>IFERROR(VLOOKUP(B90,percentlist2!A:H,8,false),"")</f>
        <v/>
      </c>
      <c r="E90" s="23" t="str">
        <f>IFERROR(VLOOKUP(B90,aoasuchdata0.75!A:H,2,false),"")</f>
        <v/>
      </c>
      <c r="F90" s="24" t="s">
        <v>337</v>
      </c>
      <c r="G90" s="23" t="str">
        <f t="shared" si="2"/>
        <v/>
      </c>
      <c r="H90" s="23">
        <f>IFERROR(VLOOKUP(F90,percentlist2!A:H,8,false),"")</f>
        <v>21.19437939</v>
      </c>
      <c r="I90" s="33">
        <f>IFERROR(VLOOKUP(F90,aoasuchdata0.75!A:H,2,false),"")</f>
        <v>29</v>
      </c>
      <c r="L90" s="22" t="s">
        <v>337</v>
      </c>
      <c r="M90" s="23" t="str">
        <f t="shared" si="3"/>
        <v/>
      </c>
      <c r="N90" s="23">
        <f>IFERROR(VLOOKUP(L90,percentlist2!A:H,8,false),"")</f>
        <v>21.19437939</v>
      </c>
      <c r="O90" s="33">
        <f>IFERROR(VLOOKUP(L90,aoasuchdata0.75!A:H,2,false),"")</f>
        <v>29</v>
      </c>
      <c r="P90" s="1">
        <v>2.0</v>
      </c>
      <c r="Q90" s="1"/>
      <c r="S90" s="1"/>
      <c r="T90" s="1"/>
    </row>
    <row r="91">
      <c r="A91" s="1" t="s">
        <v>318</v>
      </c>
      <c r="C91" s="23" t="str">
        <f t="shared" si="1"/>
        <v/>
      </c>
      <c r="D91" s="23" t="str">
        <f>IFERROR(VLOOKUP(B91,percentlist2!A:H,8,false),"")</f>
        <v/>
      </c>
      <c r="E91" s="23" t="str">
        <f>IFERROR(VLOOKUP(B91,aoasuchdata0.75!A:H,2,false),"")</f>
        <v/>
      </c>
      <c r="F91" s="35" t="s">
        <v>338</v>
      </c>
      <c r="G91" s="23" t="str">
        <f t="shared" si="2"/>
        <v/>
      </c>
      <c r="H91" s="23">
        <f>IFERROR(VLOOKUP(F91,percentlist2!A:H,8,false),"")</f>
        <v>6.206088993</v>
      </c>
      <c r="I91" s="33" t="str">
        <f>IFERROR(VLOOKUP(F91,aoasuchdata0.75!A:H,2,false),"")</f>
        <v/>
      </c>
      <c r="L91" s="35" t="s">
        <v>338</v>
      </c>
      <c r="M91" s="23" t="str">
        <f t="shared" si="3"/>
        <v/>
      </c>
      <c r="N91" s="23">
        <f>IFERROR(VLOOKUP(L91,percentlist2!A:H,8,false),"")</f>
        <v>6.206088993</v>
      </c>
      <c r="O91" s="33" t="str">
        <f>IFERROR(VLOOKUP(L91,aoasuchdata0.75!A:H,2,false),"")</f>
        <v/>
      </c>
      <c r="P91" s="1">
        <v>2.0</v>
      </c>
      <c r="T91" s="1"/>
      <c r="Z91" s="32"/>
    </row>
    <row r="92">
      <c r="A92" s="1" t="s">
        <v>72</v>
      </c>
      <c r="C92" s="23" t="str">
        <f t="shared" si="1"/>
        <v/>
      </c>
      <c r="D92" s="23" t="str">
        <f>IFERROR(VLOOKUP(B92,percentlist2!A:H,8,false),"")</f>
        <v/>
      </c>
      <c r="E92" s="23" t="str">
        <f>IFERROR(VLOOKUP(B92,aoasuchdata0.75!A:H,2,false),"")</f>
        <v/>
      </c>
      <c r="F92" s="24" t="s">
        <v>339</v>
      </c>
      <c r="G92" s="23" t="str">
        <f t="shared" si="2"/>
        <v/>
      </c>
      <c r="H92" s="23">
        <f>IFERROR(VLOOKUP(F92,percentlist2!A:H,8,false),"")</f>
        <v>11.00702576</v>
      </c>
      <c r="I92" s="33">
        <f>IFERROR(VLOOKUP(F92,aoasuchdata0.75!A:H,2,false),"")</f>
        <v>29</v>
      </c>
      <c r="L92" s="22" t="s">
        <v>340</v>
      </c>
      <c r="M92" s="23" t="str">
        <f t="shared" si="3"/>
        <v/>
      </c>
      <c r="N92" s="23">
        <f>IFERROR(VLOOKUP(L92,percentlist2!A:H,8,false),"")</f>
        <v>10.77283372</v>
      </c>
      <c r="O92" s="33">
        <f>IFERROR(VLOOKUP(L92,aoasuchdata0.75!A:H,2,false),"")</f>
        <v>24</v>
      </c>
      <c r="P92" s="1">
        <v>2.0</v>
      </c>
      <c r="T92" s="1"/>
    </row>
    <row r="93">
      <c r="A93" s="1" t="s">
        <v>72</v>
      </c>
      <c r="C93" s="23" t="str">
        <f t="shared" si="1"/>
        <v/>
      </c>
      <c r="D93" s="23" t="str">
        <f>IFERROR(VLOOKUP(B93,percentlist2!A:H,8,false),"")</f>
        <v/>
      </c>
      <c r="E93" s="23" t="str">
        <f>IFERROR(VLOOKUP(B93,aoasuchdata0.75!A:H,2,false),"")</f>
        <v/>
      </c>
      <c r="F93" s="24" t="s">
        <v>341</v>
      </c>
      <c r="G93" s="23" t="str">
        <f t="shared" si="2"/>
        <v/>
      </c>
      <c r="H93" s="23">
        <f>IFERROR(VLOOKUP(F93,percentlist2!A:H,8,false),"")</f>
        <v>42.85714286</v>
      </c>
      <c r="I93" s="33">
        <f>IFERROR(VLOOKUP(F93,aoasuchdata0.75!A:H,2,false),"")</f>
        <v>27</v>
      </c>
      <c r="L93" s="22" t="s">
        <v>78</v>
      </c>
      <c r="M93" s="23" t="str">
        <f t="shared" si="3"/>
        <v/>
      </c>
      <c r="N93" s="23">
        <f>IFERROR(VLOOKUP(L93,percentlist2!A:H,8,false),"")</f>
        <v>42.03747073</v>
      </c>
      <c r="O93" s="33">
        <f>IFERROR(VLOOKUP(L93,aoasuchdata0.75!A:H,2,false),"")</f>
        <v>23</v>
      </c>
      <c r="P93" s="1">
        <v>2.0</v>
      </c>
      <c r="T93" s="1"/>
    </row>
    <row r="94">
      <c r="A94" s="1" t="s">
        <v>72</v>
      </c>
      <c r="C94" s="23" t="str">
        <f t="shared" si="1"/>
        <v/>
      </c>
      <c r="D94" s="23" t="str">
        <f>IFERROR(VLOOKUP(B94,percentlist2!A:H,8,false),"")</f>
        <v/>
      </c>
      <c r="E94" s="23" t="str">
        <f>IFERROR(VLOOKUP(B94,aoasuchdata0.75!A:H,2,false),"")</f>
        <v/>
      </c>
      <c r="F94" s="35" t="s">
        <v>342</v>
      </c>
      <c r="G94" s="23" t="str">
        <f t="shared" si="2"/>
        <v/>
      </c>
      <c r="H94" s="23">
        <f>IFERROR(VLOOKUP(F94,percentlist2!A:H,8,false),"")</f>
        <v>2.224824356</v>
      </c>
      <c r="I94" s="33" t="str">
        <f>IFERROR(VLOOKUP(F94,aoasuchdata0.75!A:H,2,false),"")</f>
        <v>NA</v>
      </c>
      <c r="L94" s="35" t="s">
        <v>343</v>
      </c>
      <c r="M94" s="23" t="str">
        <f t="shared" si="3"/>
        <v/>
      </c>
      <c r="N94" s="23">
        <f>IFERROR(VLOOKUP(L94,percentlist2!A:H,8,false),"")</f>
        <v>2.459016393</v>
      </c>
      <c r="O94" s="33" t="str">
        <f>IFERROR(VLOOKUP(L94,aoasuchdata0.75!A:H,2,false),"")</f>
        <v/>
      </c>
      <c r="P94" s="1">
        <v>2.0</v>
      </c>
      <c r="T94" s="1"/>
    </row>
    <row r="95">
      <c r="A95" s="1" t="s">
        <v>72</v>
      </c>
      <c r="C95" s="23" t="str">
        <f t="shared" si="1"/>
        <v/>
      </c>
      <c r="D95" s="23" t="str">
        <f>IFERROR(VLOOKUP(B95,percentlist2!A:H,8,false),"")</f>
        <v/>
      </c>
      <c r="E95" s="23" t="str">
        <f>IFERROR(VLOOKUP(B95,aoasuchdata0.75!A:H,2,false),"")</f>
        <v/>
      </c>
      <c r="F95" s="35" t="s">
        <v>344</v>
      </c>
      <c r="G95" s="23" t="str">
        <f t="shared" si="2"/>
        <v/>
      </c>
      <c r="H95" s="23">
        <f>IFERROR(VLOOKUP(F95,percentlist2!A:H,8,false),"")</f>
        <v>3.278688525</v>
      </c>
      <c r="I95" s="33" t="str">
        <f>IFERROR(VLOOKUP(F95,aoasuchdata0.75!A:H,2,false),"")</f>
        <v/>
      </c>
      <c r="L95" s="35" t="s">
        <v>345</v>
      </c>
      <c r="M95" s="23" t="str">
        <f t="shared" si="3"/>
        <v/>
      </c>
      <c r="N95" s="23">
        <f>IFERROR(VLOOKUP(L95,percentlist2!A:H,8,false),"")</f>
        <v>3.512880562</v>
      </c>
      <c r="O95" s="33" t="str">
        <f>IFERROR(VLOOKUP(L95,aoasuchdata0.75!A:H,2,false),"")</f>
        <v>NA</v>
      </c>
      <c r="P95" s="1">
        <v>2.0</v>
      </c>
      <c r="T95" s="1"/>
    </row>
    <row r="96">
      <c r="A96" s="1" t="s">
        <v>72</v>
      </c>
      <c r="C96" s="23" t="str">
        <f t="shared" si="1"/>
        <v/>
      </c>
      <c r="D96" s="23" t="str">
        <f>IFERROR(VLOOKUP(B96,percentlist2!A:H,8,false),"")</f>
        <v/>
      </c>
      <c r="E96" s="23" t="str">
        <f>IFERROR(VLOOKUP(B96,aoasuchdata0.75!A:H,2,false),"")</f>
        <v/>
      </c>
      <c r="F96" s="35" t="s">
        <v>346</v>
      </c>
      <c r="G96" s="23" t="str">
        <f t="shared" si="2"/>
        <v/>
      </c>
      <c r="H96" s="23">
        <f>IFERROR(VLOOKUP(F96,percentlist2!A:H,8,false),"")</f>
        <v>3.981264637</v>
      </c>
      <c r="I96" s="33" t="str">
        <f>IFERROR(VLOOKUP(F96,aoasuchdata0.75!A:H,2,false),"")</f>
        <v>NA</v>
      </c>
      <c r="L96" s="35" t="s">
        <v>347</v>
      </c>
      <c r="M96" s="23" t="str">
        <f t="shared" si="3"/>
        <v/>
      </c>
      <c r="N96" s="23">
        <f>IFERROR(VLOOKUP(L96,percentlist2!A:H,8,false),"")</f>
        <v>3.7470726</v>
      </c>
      <c r="O96" s="33" t="str">
        <f>IFERROR(VLOOKUP(L96,aoasuchdata0.75!A:H,2,false),"")</f>
        <v>NA</v>
      </c>
      <c r="P96" s="1">
        <v>2.0</v>
      </c>
      <c r="T96" s="1"/>
    </row>
    <row r="97">
      <c r="A97" s="1" t="s">
        <v>72</v>
      </c>
      <c r="C97" s="23" t="str">
        <f t="shared" si="1"/>
        <v/>
      </c>
      <c r="D97" s="23" t="str">
        <f>IFERROR(VLOOKUP(B97,percentlist2!A:H,8,false),"")</f>
        <v/>
      </c>
      <c r="E97" s="23" t="str">
        <f>IFERROR(VLOOKUP(B97,aoasuchdata0.75!A:H,2,false),"")</f>
        <v/>
      </c>
      <c r="F97" s="24" t="s">
        <v>348</v>
      </c>
      <c r="G97" s="23" t="str">
        <f t="shared" si="2"/>
        <v/>
      </c>
      <c r="H97" s="23">
        <f>IFERROR(VLOOKUP(F97,percentlist2!A:H,8,false),"")</f>
        <v>5.386416862</v>
      </c>
      <c r="I97" s="33">
        <f>IFERROR(VLOOKUP(F97,aoasuchdata0.75!A:H,2,false),"")</f>
        <v>28</v>
      </c>
      <c r="L97" s="35" t="s">
        <v>349</v>
      </c>
      <c r="M97" s="23" t="str">
        <f t="shared" si="3"/>
        <v/>
      </c>
      <c r="N97" s="23">
        <f>IFERROR(VLOOKUP(L97,percentlist2!A:H,8,false),"")</f>
        <v>3.981264637</v>
      </c>
      <c r="O97" s="33" t="str">
        <f>IFERROR(VLOOKUP(L97,aoasuchdata0.75!A:H,2,false),"")</f>
        <v>NA</v>
      </c>
      <c r="P97" s="1">
        <v>2.0</v>
      </c>
      <c r="T97" s="32"/>
    </row>
    <row r="98">
      <c r="A98" s="1" t="s">
        <v>72</v>
      </c>
      <c r="C98" s="23" t="str">
        <f t="shared" si="1"/>
        <v/>
      </c>
      <c r="D98" s="23" t="str">
        <f>IFERROR(VLOOKUP(B98,percentlist2!A:H,8,false),"")</f>
        <v/>
      </c>
      <c r="E98" s="23" t="str">
        <f>IFERROR(VLOOKUP(B98,aoasuchdata0.75!A:H,2,false),"")</f>
        <v/>
      </c>
      <c r="F98" s="35" t="s">
        <v>350</v>
      </c>
      <c r="G98" s="23" t="str">
        <f t="shared" si="2"/>
        <v/>
      </c>
      <c r="H98" s="23">
        <f>IFERROR(VLOOKUP(F98,percentlist2!A:H,8,false),"")</f>
        <v>5.503512881</v>
      </c>
      <c r="I98" s="33" t="str">
        <f>IFERROR(VLOOKUP(F98,aoasuchdata0.75!A:H,2,false),"")</f>
        <v>NA</v>
      </c>
      <c r="L98" s="35" t="s">
        <v>351</v>
      </c>
      <c r="M98" s="23" t="str">
        <f t="shared" si="3"/>
        <v/>
      </c>
      <c r="N98" s="23">
        <f>IFERROR(VLOOKUP(L98,percentlist2!A:H,8,false),"")</f>
        <v>5.269320843</v>
      </c>
      <c r="O98" s="33" t="str">
        <f>IFERROR(VLOOKUP(L98,aoasuchdata0.75!A:H,2,false),"")</f>
        <v/>
      </c>
      <c r="P98" s="1">
        <v>2.0</v>
      </c>
      <c r="T98" s="1"/>
      <c r="Z98" s="32"/>
    </row>
    <row r="99">
      <c r="A99" s="1" t="s">
        <v>72</v>
      </c>
      <c r="C99" s="23" t="str">
        <f t="shared" si="1"/>
        <v/>
      </c>
      <c r="D99" s="23" t="str">
        <f>IFERROR(VLOOKUP(B99,percentlist2!A:H,8,false),"")</f>
        <v/>
      </c>
      <c r="E99" s="23" t="str">
        <f>IFERROR(VLOOKUP(B99,aoasuchdata0.75!A:H,2,false),"")</f>
        <v/>
      </c>
      <c r="F99" s="24" t="s">
        <v>352</v>
      </c>
      <c r="G99" s="23" t="str">
        <f t="shared" si="2"/>
        <v/>
      </c>
      <c r="H99" s="23">
        <f>IFERROR(VLOOKUP(F99,percentlist2!A:H,8,false),"")</f>
        <v>5.737704918</v>
      </c>
      <c r="I99" s="33">
        <f>IFERROR(VLOOKUP(F99,aoasuchdata0.75!A:H,2,false),"")</f>
        <v>30</v>
      </c>
      <c r="L99" s="22" t="s">
        <v>353</v>
      </c>
      <c r="M99" s="23" t="str">
        <f t="shared" si="3"/>
        <v/>
      </c>
      <c r="N99" s="23">
        <f>IFERROR(VLOOKUP(L99,percentlist2!A:H,8,false),"")</f>
        <v>5.620608899</v>
      </c>
      <c r="O99" s="33">
        <f>IFERROR(VLOOKUP(L99,aoasuchdata0.75!A:H,2,false),"")</f>
        <v>29</v>
      </c>
      <c r="P99" s="1">
        <v>2.0</v>
      </c>
      <c r="T99" s="1"/>
    </row>
    <row r="100">
      <c r="A100" s="1" t="s">
        <v>72</v>
      </c>
      <c r="C100" s="23" t="str">
        <f t="shared" si="1"/>
        <v/>
      </c>
      <c r="D100" s="23" t="str">
        <f>IFERROR(VLOOKUP(B100,percentlist2!A:H,8,false),"")</f>
        <v/>
      </c>
      <c r="E100" s="23" t="str">
        <f>IFERROR(VLOOKUP(B100,aoasuchdata0.75!A:H,2,false),"")</f>
        <v/>
      </c>
      <c r="F100" s="24" t="s">
        <v>354</v>
      </c>
      <c r="G100" s="23" t="str">
        <f t="shared" si="2"/>
        <v/>
      </c>
      <c r="H100" s="23">
        <f>IFERROR(VLOOKUP(F100,percentlist2!A:H,8,false),"")</f>
        <v>85.71428571</v>
      </c>
      <c r="I100" s="33">
        <f>IFERROR(VLOOKUP(F100,aoasuchdata0.75!A:H,2,false),"")</f>
        <v>24</v>
      </c>
      <c r="L100" s="22" t="s">
        <v>355</v>
      </c>
      <c r="M100" s="23" t="str">
        <f t="shared" si="3"/>
        <v/>
      </c>
      <c r="N100" s="23">
        <f>IFERROR(VLOOKUP(L100,percentlist2!A:H,8,false),"")</f>
        <v>56.08899297</v>
      </c>
      <c r="O100" s="33">
        <f>IFERROR(VLOOKUP(L100,aoasuchdata0.75!A:H,2,false),"")</f>
        <v>24</v>
      </c>
      <c r="P100" s="1">
        <v>2.0</v>
      </c>
      <c r="T100" s="1"/>
    </row>
    <row r="101">
      <c r="A101" s="1" t="s">
        <v>72</v>
      </c>
      <c r="C101" s="23" t="str">
        <f t="shared" si="1"/>
        <v/>
      </c>
      <c r="D101" s="23" t="str">
        <f>IFERROR(VLOOKUP(B101,percentlist2!A:H,8,false),"")</f>
        <v/>
      </c>
      <c r="E101" s="23" t="str">
        <f>IFERROR(VLOOKUP(B101,aoasuchdata0.75!A:H,2,false),"")</f>
        <v/>
      </c>
      <c r="F101" s="24" t="s">
        <v>356</v>
      </c>
      <c r="G101" s="23" t="str">
        <f t="shared" si="2"/>
        <v/>
      </c>
      <c r="H101" s="23">
        <f>IFERROR(VLOOKUP(F101,percentlist2!A:H,8,false),"")</f>
        <v>67.33021077</v>
      </c>
      <c r="I101" s="33">
        <f>IFERROR(VLOOKUP(F101,aoasuchdata0.75!A:H,2,false),"")</f>
        <v>26</v>
      </c>
      <c r="L101" s="22" t="s">
        <v>357</v>
      </c>
      <c r="M101" s="23" t="str">
        <f t="shared" si="3"/>
        <v/>
      </c>
      <c r="N101" s="23">
        <f>IFERROR(VLOOKUP(L101,percentlist2!A:H,8,false),"")</f>
        <v>48.00936768</v>
      </c>
      <c r="O101" s="33">
        <f>IFERROR(VLOOKUP(L101,aoasuchdata0.75!A:H,2,false),"")</f>
        <v>25</v>
      </c>
      <c r="P101" s="1">
        <v>2.0</v>
      </c>
      <c r="T101" s="1"/>
    </row>
    <row r="102">
      <c r="A102" s="1" t="s">
        <v>72</v>
      </c>
      <c r="C102" s="23" t="str">
        <f t="shared" si="1"/>
        <v/>
      </c>
      <c r="D102" s="23" t="str">
        <f>IFERROR(VLOOKUP(B102,percentlist2!A:H,8,false),"")</f>
        <v/>
      </c>
      <c r="E102" s="23" t="str">
        <f>IFERROR(VLOOKUP(B102,aoasuchdata0.75!A:H,2,false),"")</f>
        <v/>
      </c>
      <c r="F102" s="52" t="s">
        <v>358</v>
      </c>
      <c r="G102" s="23" t="str">
        <f t="shared" si="2"/>
        <v/>
      </c>
      <c r="H102" s="23">
        <f>IFERROR(VLOOKUP(F102,percentlist2!A:H,8,false),"")</f>
        <v>39.81264637</v>
      </c>
      <c r="I102" s="33" t="str">
        <f>IFERROR(VLOOKUP(F102,aoasuchdata0.75!A:H,2,false),"")</f>
        <v>NA</v>
      </c>
      <c r="L102" s="22" t="s">
        <v>77</v>
      </c>
      <c r="M102" s="23" t="str">
        <f t="shared" si="3"/>
        <v/>
      </c>
      <c r="N102" s="23">
        <f>IFERROR(VLOOKUP(L102,percentlist2!A:H,8,false),"")</f>
        <v>42.97423888</v>
      </c>
      <c r="O102" s="33">
        <f>IFERROR(VLOOKUP(L102,aoasuchdata0.75!A:H,2,false),"")</f>
        <v>27</v>
      </c>
      <c r="P102" s="1">
        <v>2.0</v>
      </c>
      <c r="T102" s="1"/>
    </row>
    <row r="103">
      <c r="A103" s="1" t="s">
        <v>72</v>
      </c>
      <c r="C103" s="23" t="str">
        <f t="shared" si="1"/>
        <v/>
      </c>
      <c r="D103" s="23" t="str">
        <f>IFERROR(VLOOKUP(B103,percentlist2!A:H,8,false),"")</f>
        <v/>
      </c>
      <c r="E103" s="23" t="str">
        <f>IFERROR(VLOOKUP(B103,aoasuchdata0.75!A:H,2,false),"")</f>
        <v/>
      </c>
      <c r="F103" s="24" t="s">
        <v>359</v>
      </c>
      <c r="G103" s="23" t="str">
        <f t="shared" si="2"/>
        <v/>
      </c>
      <c r="H103" s="23">
        <f>IFERROR(VLOOKUP(F103,percentlist2!A:H,8,false),"")</f>
        <v>36.41686183</v>
      </c>
      <c r="I103" s="33">
        <f>IFERROR(VLOOKUP(F103,aoasuchdata0.75!A:H,2,false),"")</f>
        <v>27</v>
      </c>
      <c r="L103" s="22" t="s">
        <v>87</v>
      </c>
      <c r="M103" s="23" t="str">
        <f t="shared" si="3"/>
        <v/>
      </c>
      <c r="N103" s="23">
        <f>IFERROR(VLOOKUP(L103,percentlist2!A:H,8,false),"")</f>
        <v>36.8852459</v>
      </c>
      <c r="O103" s="33">
        <f>IFERROR(VLOOKUP(L103,aoasuchdata0.75!A:H,2,false),"")</f>
        <v>26</v>
      </c>
      <c r="P103" s="1">
        <v>2.0</v>
      </c>
      <c r="T103" s="1"/>
    </row>
    <row r="104">
      <c r="A104" s="1" t="s">
        <v>72</v>
      </c>
      <c r="C104" s="23" t="str">
        <f t="shared" si="1"/>
        <v/>
      </c>
      <c r="D104" s="23" t="str">
        <f>IFERROR(VLOOKUP(B104,percentlist2!A:H,8,false),"")</f>
        <v/>
      </c>
      <c r="E104" s="23" t="str">
        <f>IFERROR(VLOOKUP(B104,aoasuchdata0.75!A:H,2,false),"")</f>
        <v/>
      </c>
      <c r="F104" s="24" t="s">
        <v>360</v>
      </c>
      <c r="G104" s="23" t="str">
        <f t="shared" si="2"/>
        <v/>
      </c>
      <c r="H104" s="23">
        <f>IFERROR(VLOOKUP(F104,percentlist2!A:H,8,false),"")</f>
        <v>32.78688525</v>
      </c>
      <c r="I104" s="33">
        <f>IFERROR(VLOOKUP(F104,aoasuchdata0.75!A:H,2,false),"")</f>
        <v>28</v>
      </c>
      <c r="L104" s="22" t="s">
        <v>80</v>
      </c>
      <c r="M104" s="23" t="str">
        <f t="shared" si="3"/>
        <v/>
      </c>
      <c r="N104" s="23">
        <f>IFERROR(VLOOKUP(L104,percentlist2!A:H,8,false),"")</f>
        <v>35.12880562</v>
      </c>
      <c r="O104" s="33">
        <f>IFERROR(VLOOKUP(L104,aoasuchdata0.75!A:H,2,false),"")</f>
        <v>21</v>
      </c>
      <c r="P104" s="1">
        <v>2.0</v>
      </c>
      <c r="T104" s="1"/>
    </row>
    <row r="105">
      <c r="A105" s="1" t="s">
        <v>72</v>
      </c>
      <c r="C105" s="23" t="str">
        <f t="shared" si="1"/>
        <v/>
      </c>
      <c r="D105" s="23" t="str">
        <f>IFERROR(VLOOKUP(B105,percentlist2!A:H,8,false),"")</f>
        <v/>
      </c>
      <c r="E105" s="23" t="str">
        <f>IFERROR(VLOOKUP(B105,aoasuchdata0.75!A:H,2,false),"")</f>
        <v/>
      </c>
      <c r="F105" s="24" t="s">
        <v>361</v>
      </c>
      <c r="G105" s="23" t="str">
        <f t="shared" si="2"/>
        <v/>
      </c>
      <c r="H105" s="23">
        <f>IFERROR(VLOOKUP(F105,percentlist2!A:H,8,false),"")</f>
        <v>32.31850117</v>
      </c>
      <c r="I105" s="33">
        <f>IFERROR(VLOOKUP(F105,aoasuchdata0.75!A:H,2,false),"")</f>
        <v>27</v>
      </c>
      <c r="L105" s="22" t="s">
        <v>89</v>
      </c>
      <c r="M105" s="23" t="str">
        <f t="shared" si="3"/>
        <v/>
      </c>
      <c r="N105" s="23">
        <f>IFERROR(VLOOKUP(L105,percentlist2!A:H,8,false),"")</f>
        <v>33.84074941</v>
      </c>
      <c r="O105" s="33">
        <f>IFERROR(VLOOKUP(L105,aoasuchdata0.75!A:H,2,false),"")</f>
        <v>25</v>
      </c>
      <c r="P105" s="1">
        <v>2.0</v>
      </c>
      <c r="T105" s="1"/>
    </row>
    <row r="106">
      <c r="A106" s="1" t="s">
        <v>72</v>
      </c>
      <c r="C106" s="23" t="str">
        <f t="shared" si="1"/>
        <v/>
      </c>
      <c r="D106" s="23" t="str">
        <f>IFERROR(VLOOKUP(B106,percentlist2!A:H,8,false),"")</f>
        <v/>
      </c>
      <c r="E106" s="23" t="str">
        <f>IFERROR(VLOOKUP(B106,aoasuchdata0.75!A:H,2,false),"")</f>
        <v/>
      </c>
      <c r="F106" s="24" t="s">
        <v>362</v>
      </c>
      <c r="G106" s="23" t="str">
        <f t="shared" si="2"/>
        <v/>
      </c>
      <c r="H106" s="23">
        <f>IFERROR(VLOOKUP(F106,percentlist2!A:H,8,false),"")</f>
        <v>30.32786885</v>
      </c>
      <c r="I106" s="33">
        <f>IFERROR(VLOOKUP(F106,aoasuchdata0.75!A:H,2,false),"")</f>
        <v>27</v>
      </c>
      <c r="L106" s="22" t="s">
        <v>103</v>
      </c>
      <c r="M106" s="23" t="str">
        <f t="shared" si="3"/>
        <v/>
      </c>
      <c r="N106" s="23">
        <f>IFERROR(VLOOKUP(L106,percentlist2!A:H,8,false),"")</f>
        <v>30.67915691</v>
      </c>
      <c r="O106" s="33">
        <f>IFERROR(VLOOKUP(L106,aoasuchdata0.75!A:H,2,false),"")</f>
        <v>28</v>
      </c>
      <c r="P106" s="1">
        <v>2.0</v>
      </c>
      <c r="T106" s="1"/>
    </row>
    <row r="107">
      <c r="A107" s="1" t="s">
        <v>72</v>
      </c>
      <c r="C107" s="23" t="str">
        <f t="shared" si="1"/>
        <v/>
      </c>
      <c r="D107" s="23" t="str">
        <f>IFERROR(VLOOKUP(B107,percentlist2!A:H,8,false),"")</f>
        <v/>
      </c>
      <c r="E107" s="23" t="str">
        <f>IFERROR(VLOOKUP(B107,aoasuchdata0.75!A:H,2,false),"")</f>
        <v/>
      </c>
      <c r="F107" s="24" t="s">
        <v>363</v>
      </c>
      <c r="G107" s="23" t="str">
        <f t="shared" si="2"/>
        <v/>
      </c>
      <c r="H107" s="23">
        <f>IFERROR(VLOOKUP(F107,percentlist2!A:H,8,false),"")</f>
        <v>29.74238876</v>
      </c>
      <c r="I107" s="33">
        <f>IFERROR(VLOOKUP(F107,aoasuchdata0.75!A:H,2,false),"")</f>
        <v>24</v>
      </c>
      <c r="L107" s="22" t="s">
        <v>66</v>
      </c>
      <c r="M107" s="23" t="str">
        <f t="shared" si="3"/>
        <v/>
      </c>
      <c r="N107" s="23">
        <f>IFERROR(VLOOKUP(L107,percentlist2!A:H,8,false),"")</f>
        <v>30.09367681</v>
      </c>
      <c r="O107" s="33">
        <f>IFERROR(VLOOKUP(L107,aoasuchdata0.75!A:H,2,false),"")</f>
        <v>27</v>
      </c>
      <c r="P107" s="1">
        <v>2.0</v>
      </c>
      <c r="T107" s="1"/>
    </row>
    <row r="108">
      <c r="A108" s="1" t="s">
        <v>72</v>
      </c>
      <c r="C108" s="23" t="str">
        <f t="shared" si="1"/>
        <v/>
      </c>
      <c r="D108" s="23" t="str">
        <f>IFERROR(VLOOKUP(B108,percentlist2!A:H,8,false),"")</f>
        <v/>
      </c>
      <c r="E108" s="23" t="str">
        <f>IFERROR(VLOOKUP(B108,aoasuchdata0.75!A:H,2,false),"")</f>
        <v/>
      </c>
      <c r="F108" s="24" t="s">
        <v>364</v>
      </c>
      <c r="G108" s="23" t="str">
        <f t="shared" si="2"/>
        <v/>
      </c>
      <c r="H108" s="23">
        <f>IFERROR(VLOOKUP(F108,percentlist2!A:H,8,false),"")</f>
        <v>26.46370023</v>
      </c>
      <c r="I108" s="33">
        <f>IFERROR(VLOOKUP(F108,aoasuchdata0.75!A:H,2,false),"")</f>
        <v>27</v>
      </c>
      <c r="L108" s="22" t="s">
        <v>92</v>
      </c>
      <c r="M108" s="23" t="str">
        <f t="shared" si="3"/>
        <v/>
      </c>
      <c r="N108" s="23">
        <f>IFERROR(VLOOKUP(L108,percentlist2!A:H,8,false),"")</f>
        <v>28.68852459</v>
      </c>
      <c r="O108" s="33">
        <f>IFERROR(VLOOKUP(L108,aoasuchdata0.75!A:H,2,false),"")</f>
        <v>27</v>
      </c>
      <c r="P108" s="1">
        <v>2.0</v>
      </c>
      <c r="T108" s="1"/>
    </row>
    <row r="109">
      <c r="A109" s="1" t="s">
        <v>72</v>
      </c>
      <c r="C109" s="23" t="str">
        <f t="shared" si="1"/>
        <v/>
      </c>
      <c r="D109" s="23" t="str">
        <f>IFERROR(VLOOKUP(B109,percentlist2!A:H,8,false),"")</f>
        <v/>
      </c>
      <c r="E109" s="23" t="str">
        <f>IFERROR(VLOOKUP(B109,aoasuchdata0.75!A:H,2,false),"")</f>
        <v/>
      </c>
      <c r="F109" s="24" t="s">
        <v>365</v>
      </c>
      <c r="G109" s="23" t="str">
        <f t="shared" si="2"/>
        <v/>
      </c>
      <c r="H109" s="23">
        <f>IFERROR(VLOOKUP(F109,percentlist2!A:H,8,false),"")</f>
        <v>25.6440281</v>
      </c>
      <c r="I109" s="33">
        <f>IFERROR(VLOOKUP(F109,aoasuchdata0.75!A:H,2,false),"")</f>
        <v>26</v>
      </c>
      <c r="L109" s="22" t="s">
        <v>95</v>
      </c>
      <c r="M109" s="23" t="str">
        <f t="shared" si="3"/>
        <v/>
      </c>
      <c r="N109" s="23">
        <f>IFERROR(VLOOKUP(L109,percentlist2!A:H,8,false),"")</f>
        <v>25.6440281</v>
      </c>
      <c r="O109" s="33">
        <f>IFERROR(VLOOKUP(L109,aoasuchdata0.75!A:H,2,false),"")</f>
        <v>27</v>
      </c>
      <c r="P109" s="1">
        <v>2.0</v>
      </c>
      <c r="T109" s="32"/>
      <c r="Z109" s="2"/>
    </row>
    <row r="110">
      <c r="A110" s="1" t="s">
        <v>72</v>
      </c>
      <c r="C110" s="23" t="str">
        <f t="shared" si="1"/>
        <v/>
      </c>
      <c r="D110" s="23" t="str">
        <f>IFERROR(VLOOKUP(B110,percentlist2!A:H,8,false),"")</f>
        <v/>
      </c>
      <c r="E110" s="23" t="str">
        <f>IFERROR(VLOOKUP(B110,aoasuchdata0.75!A:H,2,false),"")</f>
        <v/>
      </c>
      <c r="F110" s="24" t="s">
        <v>366</v>
      </c>
      <c r="G110" s="23" t="str">
        <f t="shared" si="2"/>
        <v/>
      </c>
      <c r="H110" s="23">
        <f>IFERROR(VLOOKUP(F110,percentlist2!A:H,8,false),"")</f>
        <v>25.05854801</v>
      </c>
      <c r="I110" s="33">
        <f>IFERROR(VLOOKUP(F110,aoasuchdata0.75!A:H,2,false),"")</f>
        <v>22</v>
      </c>
      <c r="L110" s="22" t="s">
        <v>99</v>
      </c>
      <c r="M110" s="23" t="str">
        <f t="shared" si="3"/>
        <v/>
      </c>
      <c r="N110" s="23">
        <f>IFERROR(VLOOKUP(L110,percentlist2!A:H,8,false),"")</f>
        <v>25.29274005</v>
      </c>
      <c r="O110" s="33">
        <f>IFERROR(VLOOKUP(L110,aoasuchdata0.75!A:H,2,false),"")</f>
        <v>24</v>
      </c>
      <c r="P110" s="1">
        <v>2.0</v>
      </c>
      <c r="T110" s="1"/>
    </row>
    <row r="111">
      <c r="A111" s="1" t="s">
        <v>72</v>
      </c>
      <c r="C111" s="23" t="str">
        <f t="shared" si="1"/>
        <v/>
      </c>
      <c r="D111" s="23" t="str">
        <f>IFERROR(VLOOKUP(B111,percentlist2!A:H,8,false),"")</f>
        <v/>
      </c>
      <c r="E111" s="23" t="str">
        <f>IFERROR(VLOOKUP(B111,aoasuchdata0.75!A:H,2,false),"")</f>
        <v/>
      </c>
      <c r="F111" s="24" t="s">
        <v>98</v>
      </c>
      <c r="G111" s="23" t="str">
        <f t="shared" si="2"/>
        <v/>
      </c>
      <c r="H111" s="23">
        <f>IFERROR(VLOOKUP(F111,percentlist2!A:H,8,false),"")</f>
        <v>24.59016393</v>
      </c>
      <c r="I111" s="33">
        <f>IFERROR(VLOOKUP(F111,aoasuchdata0.75!A:H,2,false),"")</f>
        <v>21</v>
      </c>
      <c r="L111" s="51" t="s">
        <v>367</v>
      </c>
      <c r="M111" s="23" t="str">
        <f t="shared" si="3"/>
        <v/>
      </c>
      <c r="N111" s="23">
        <f>IFERROR(VLOOKUP(L111,percentlist2!A:H,8,false),"")</f>
        <v>24.47306792</v>
      </c>
      <c r="O111" s="33" t="str">
        <f>IFERROR(VLOOKUP(L111,aoasuchdata0.75!A:H,2,false),"")</f>
        <v/>
      </c>
      <c r="P111" s="1">
        <v>2.0</v>
      </c>
      <c r="T111" s="1"/>
    </row>
    <row r="112">
      <c r="A112" s="1" t="s">
        <v>72</v>
      </c>
      <c r="C112" s="23" t="str">
        <f t="shared" si="1"/>
        <v/>
      </c>
      <c r="D112" s="23" t="str">
        <f>IFERROR(VLOOKUP(B112,percentlist2!A:H,8,false),"")</f>
        <v/>
      </c>
      <c r="E112" s="23" t="str">
        <f>IFERROR(VLOOKUP(B112,aoasuchdata0.75!A:H,2,false),"")</f>
        <v/>
      </c>
      <c r="F112" s="24" t="s">
        <v>368</v>
      </c>
      <c r="G112" s="23" t="str">
        <f t="shared" si="2"/>
        <v/>
      </c>
      <c r="H112" s="23">
        <f>IFERROR(VLOOKUP(F112,percentlist2!A:H,8,false),"")</f>
        <v>5.971896956</v>
      </c>
      <c r="I112" s="33">
        <f>IFERROR(VLOOKUP(F112,aoasuchdata0.75!A:H,2,false),"")</f>
        <v>27</v>
      </c>
      <c r="L112" s="22" t="s">
        <v>369</v>
      </c>
      <c r="M112" s="23" t="str">
        <f t="shared" si="3"/>
        <v/>
      </c>
      <c r="N112" s="23">
        <f>IFERROR(VLOOKUP(L112,percentlist2!A:H,8,false),"")</f>
        <v>6.674473068</v>
      </c>
      <c r="O112" s="33">
        <f>IFERROR(VLOOKUP(L112,aoasuchdata0.75!A:H,2,false),"")</f>
        <v>26</v>
      </c>
      <c r="P112" s="1">
        <v>2.0</v>
      </c>
      <c r="T112" s="1"/>
      <c r="Z112" s="32"/>
    </row>
    <row r="113">
      <c r="A113" s="1" t="s">
        <v>72</v>
      </c>
      <c r="C113" s="23" t="str">
        <f t="shared" si="1"/>
        <v/>
      </c>
      <c r="D113" s="23" t="str">
        <f>IFERROR(VLOOKUP(B113,percentlist2!A:H,8,false),"")</f>
        <v/>
      </c>
      <c r="E113" s="23" t="str">
        <f>IFERROR(VLOOKUP(B113,aoasuchdata0.75!A:H,2,false),"")</f>
        <v/>
      </c>
      <c r="F113" s="24" t="s">
        <v>370</v>
      </c>
      <c r="G113" s="23" t="str">
        <f t="shared" si="2"/>
        <v/>
      </c>
      <c r="H113" s="23">
        <f>IFERROR(VLOOKUP(F113,percentlist2!A:H,8,false),"")</f>
        <v>15.92505855</v>
      </c>
      <c r="I113" s="33">
        <f>IFERROR(VLOOKUP(F113,aoasuchdata0.75!A:H,2,false),"")</f>
        <v>30</v>
      </c>
      <c r="L113" s="22" t="s">
        <v>371</v>
      </c>
      <c r="M113" s="23" t="str">
        <f t="shared" si="3"/>
        <v/>
      </c>
      <c r="N113" s="23">
        <f>IFERROR(VLOOKUP(L113,percentlist2!A:H,8,false),"")</f>
        <v>15.92505855</v>
      </c>
      <c r="O113" s="33">
        <f>IFERROR(VLOOKUP(L113,aoasuchdata0.75!A:H,2,false),"")</f>
        <v>27</v>
      </c>
      <c r="P113" s="1">
        <v>2.0</v>
      </c>
      <c r="T113" s="1"/>
    </row>
    <row r="114">
      <c r="A114" s="1" t="s">
        <v>72</v>
      </c>
      <c r="C114" s="23" t="str">
        <f t="shared" si="1"/>
        <v/>
      </c>
      <c r="D114" s="23" t="str">
        <f>IFERROR(VLOOKUP(B114,percentlist2!A:H,8,false),"")</f>
        <v/>
      </c>
      <c r="E114" s="23" t="str">
        <f>IFERROR(VLOOKUP(B114,aoasuchdata0.75!A:H,2,false),"")</f>
        <v/>
      </c>
      <c r="F114" s="50" t="s">
        <v>372</v>
      </c>
      <c r="G114" s="23" t="str">
        <f t="shared" si="2"/>
        <v/>
      </c>
      <c r="H114" s="23">
        <f>IFERROR(VLOOKUP(F114,percentlist2!A:H,8,false),"")</f>
        <v>12.06088993</v>
      </c>
      <c r="I114" s="33" t="str">
        <f>IFERROR(VLOOKUP(F114,aoasuchdata0.75!A:H,2,false),"")</f>
        <v>NA</v>
      </c>
      <c r="L114" s="22" t="s">
        <v>107</v>
      </c>
      <c r="M114" s="23" t="str">
        <f t="shared" si="3"/>
        <v/>
      </c>
      <c r="N114" s="23">
        <f>IFERROR(VLOOKUP(L114,percentlist2!A:H,8,false),"")</f>
        <v>12.06088993</v>
      </c>
      <c r="O114" s="33">
        <f>IFERROR(VLOOKUP(L114,aoasuchdata0.75!A:H,2,false),"")</f>
        <v>24</v>
      </c>
      <c r="P114" s="1">
        <v>2.0</v>
      </c>
      <c r="T114" s="1"/>
    </row>
    <row r="115">
      <c r="A115" s="1" t="s">
        <v>72</v>
      </c>
      <c r="C115" s="23" t="str">
        <f t="shared" si="1"/>
        <v/>
      </c>
      <c r="D115" s="23" t="str">
        <f>IFERROR(VLOOKUP(B115,percentlist2!A:H,8,false),"")</f>
        <v/>
      </c>
      <c r="E115" s="23" t="str">
        <f>IFERROR(VLOOKUP(B115,aoasuchdata0.75!A:H,2,false),"")</f>
        <v/>
      </c>
      <c r="F115" s="24" t="s">
        <v>373</v>
      </c>
      <c r="G115" s="23" t="str">
        <f t="shared" si="2"/>
        <v/>
      </c>
      <c r="H115" s="23">
        <f>IFERROR(VLOOKUP(F115,percentlist2!A:H,8,false),"")</f>
        <v>18.50117096</v>
      </c>
      <c r="I115" s="33">
        <f>IFERROR(VLOOKUP(F115,aoasuchdata0.75!A:H,2,false),"")</f>
        <v>30</v>
      </c>
      <c r="L115" s="22" t="s">
        <v>374</v>
      </c>
      <c r="M115" s="23" t="str">
        <f t="shared" si="3"/>
        <v/>
      </c>
      <c r="N115" s="23">
        <f>IFERROR(VLOOKUP(L115,percentlist2!A:H,8,false),"")</f>
        <v>18.61826698</v>
      </c>
      <c r="O115" s="33">
        <f>IFERROR(VLOOKUP(L115,aoasuchdata0.75!A:H,2,false),"")</f>
        <v>24</v>
      </c>
      <c r="P115" s="1">
        <v>2.0</v>
      </c>
      <c r="T115" s="1"/>
    </row>
    <row r="116">
      <c r="A116" s="1" t="s">
        <v>72</v>
      </c>
      <c r="C116" s="23" t="str">
        <f t="shared" si="1"/>
        <v/>
      </c>
      <c r="D116" s="23" t="str">
        <f>IFERROR(VLOOKUP(B116,percentlist2!A:H,8,false),"")</f>
        <v/>
      </c>
      <c r="E116" s="23" t="str">
        <f>IFERROR(VLOOKUP(B116,aoasuchdata0.75!A:H,2,false),"")</f>
        <v/>
      </c>
      <c r="F116" s="24" t="s">
        <v>375</v>
      </c>
      <c r="G116" s="23" t="str">
        <f t="shared" si="2"/>
        <v/>
      </c>
      <c r="H116" s="23">
        <f>IFERROR(VLOOKUP(F116,percentlist2!A:H,8,false),"")</f>
        <v>22.59953162</v>
      </c>
      <c r="I116" s="33">
        <f>IFERROR(VLOOKUP(F116,aoasuchdata0.75!A:H,2,false),"")</f>
        <v>24</v>
      </c>
      <c r="L116" s="22" t="s">
        <v>376</v>
      </c>
      <c r="M116" s="23" t="str">
        <f t="shared" si="3"/>
        <v/>
      </c>
      <c r="N116" s="23">
        <f>IFERROR(VLOOKUP(L116,percentlist2!A:H,8,false),"")</f>
        <v>21.42857143</v>
      </c>
      <c r="O116" s="33">
        <f>IFERROR(VLOOKUP(L116,aoasuchdata0.75!A:H,2,false),"")</f>
        <v>21</v>
      </c>
      <c r="P116" s="1">
        <v>2.0</v>
      </c>
      <c r="T116" s="1"/>
    </row>
    <row r="117">
      <c r="A117" s="1" t="s">
        <v>72</v>
      </c>
      <c r="C117" s="23" t="str">
        <f t="shared" si="1"/>
        <v/>
      </c>
      <c r="D117" s="23" t="str">
        <f>IFERROR(VLOOKUP(B117,percentlist2!A:H,8,false),"")</f>
        <v/>
      </c>
      <c r="E117" s="23" t="str">
        <f>IFERROR(VLOOKUP(B117,aoasuchdata0.75!A:H,2,false),"")</f>
        <v/>
      </c>
      <c r="F117" s="24" t="s">
        <v>377</v>
      </c>
      <c r="G117" s="23" t="str">
        <f t="shared" si="2"/>
        <v/>
      </c>
      <c r="H117" s="23">
        <f>IFERROR(VLOOKUP(F117,percentlist2!A:H,8,false),"")</f>
        <v>10.30444965</v>
      </c>
      <c r="I117" s="33">
        <f>IFERROR(VLOOKUP(F117,aoasuchdata0.75!A:H,2,false),"")</f>
        <v>28</v>
      </c>
      <c r="L117" s="22" t="s">
        <v>378</v>
      </c>
      <c r="M117" s="23" t="str">
        <f t="shared" si="3"/>
        <v/>
      </c>
      <c r="N117" s="23">
        <f>IFERROR(VLOOKUP(L117,percentlist2!A:H,8,false),"")</f>
        <v>10.30444965</v>
      </c>
      <c r="O117" s="33">
        <f>IFERROR(VLOOKUP(L117,aoasuchdata0.75!A:H,2,false),"")</f>
        <v>29</v>
      </c>
      <c r="P117" s="1">
        <v>2.0</v>
      </c>
      <c r="T117" s="1"/>
    </row>
    <row r="118">
      <c r="A118" s="1" t="s">
        <v>72</v>
      </c>
      <c r="C118" s="23" t="str">
        <f t="shared" si="1"/>
        <v/>
      </c>
      <c r="D118" s="23" t="str">
        <f>IFERROR(VLOOKUP(B118,percentlist2!A:H,8,false),"")</f>
        <v/>
      </c>
      <c r="E118" s="23" t="str">
        <f>IFERROR(VLOOKUP(B118,aoasuchdata0.75!A:H,2,false),"")</f>
        <v/>
      </c>
      <c r="F118" s="24" t="s">
        <v>379</v>
      </c>
      <c r="G118" s="23" t="str">
        <f t="shared" si="2"/>
        <v/>
      </c>
      <c r="H118" s="23">
        <f>IFERROR(VLOOKUP(F118,percentlist2!A:H,8,false),"")</f>
        <v>17.56440281</v>
      </c>
      <c r="I118" s="33">
        <f>IFERROR(VLOOKUP(F118,aoasuchdata0.75!A:H,2,false),"")</f>
        <v>26</v>
      </c>
      <c r="L118" s="22" t="s">
        <v>380</v>
      </c>
      <c r="M118" s="23" t="str">
        <f t="shared" si="3"/>
        <v/>
      </c>
      <c r="N118" s="23">
        <f>IFERROR(VLOOKUP(L118,percentlist2!A:H,8,false),"")</f>
        <v>17.91569087</v>
      </c>
      <c r="O118" s="33">
        <f>IFERROR(VLOOKUP(L118,aoasuchdata0.75!A:H,2,false),"")</f>
        <v>25</v>
      </c>
      <c r="P118" s="1">
        <v>2.0</v>
      </c>
      <c r="T118" s="1"/>
    </row>
    <row r="119">
      <c r="A119" s="1" t="s">
        <v>72</v>
      </c>
      <c r="C119" s="23" t="str">
        <f t="shared" si="1"/>
        <v/>
      </c>
      <c r="D119" s="23" t="str">
        <f>IFERROR(VLOOKUP(B119,percentlist2!A:H,8,false),"")</f>
        <v/>
      </c>
      <c r="E119" s="23" t="str">
        <f>IFERROR(VLOOKUP(B119,aoasuchdata0.75!A:H,2,false),"")</f>
        <v/>
      </c>
      <c r="F119" s="24" t="s">
        <v>381</v>
      </c>
      <c r="G119" s="23" t="str">
        <f t="shared" si="2"/>
        <v/>
      </c>
      <c r="H119" s="23">
        <f>IFERROR(VLOOKUP(F119,percentlist2!A:H,8,false),"")</f>
        <v>21.19437939</v>
      </c>
      <c r="I119" s="33">
        <f>IFERROR(VLOOKUP(F119,aoasuchdata0.75!A:H,2,false),"")</f>
        <v>26</v>
      </c>
      <c r="L119" s="22" t="s">
        <v>100</v>
      </c>
      <c r="M119" s="23" t="str">
        <f t="shared" si="3"/>
        <v/>
      </c>
      <c r="N119" s="23">
        <f>IFERROR(VLOOKUP(L119,percentlist2!A:H,8,false),"")</f>
        <v>23.06791569</v>
      </c>
      <c r="O119" s="33">
        <f>IFERROR(VLOOKUP(L119,aoasuchdata0.75!A:H,2,false),"")</f>
        <v>22</v>
      </c>
      <c r="P119" s="1">
        <v>2.0</v>
      </c>
      <c r="T119" s="53"/>
    </row>
    <row r="120">
      <c r="A120" s="1" t="s">
        <v>72</v>
      </c>
      <c r="C120" s="23" t="str">
        <f t="shared" si="1"/>
        <v/>
      </c>
      <c r="D120" s="23" t="str">
        <f>IFERROR(VLOOKUP(B120,percentlist2!A:H,8,false),"")</f>
        <v/>
      </c>
      <c r="E120" s="23" t="str">
        <f>IFERROR(VLOOKUP(B120,aoasuchdata0.75!A:H,2,false),"")</f>
        <v/>
      </c>
      <c r="F120" s="24" t="s">
        <v>382</v>
      </c>
      <c r="G120" s="23" t="str">
        <f t="shared" si="2"/>
        <v/>
      </c>
      <c r="H120" s="23">
        <f>IFERROR(VLOOKUP(F120,percentlist2!A:H,8,false),"")</f>
        <v>9.367681499</v>
      </c>
      <c r="I120" s="33">
        <f>IFERROR(VLOOKUP(F120,aoasuchdata0.75!A:H,2,false),"")</f>
        <v>29</v>
      </c>
      <c r="L120" s="22" t="s">
        <v>383</v>
      </c>
      <c r="M120" s="23" t="str">
        <f t="shared" si="3"/>
        <v/>
      </c>
      <c r="N120" s="23">
        <f>IFERROR(VLOOKUP(L120,percentlist2!A:H,8,false),"")</f>
        <v>9.016393443</v>
      </c>
      <c r="O120" s="33">
        <f>IFERROR(VLOOKUP(L120,aoasuchdata0.75!A:H,2,false),"")</f>
        <v>27</v>
      </c>
      <c r="P120" s="1">
        <v>2.0</v>
      </c>
      <c r="T120" s="1"/>
    </row>
    <row r="121">
      <c r="A121" s="1" t="s">
        <v>72</v>
      </c>
      <c r="C121" s="23" t="str">
        <f t="shared" si="1"/>
        <v/>
      </c>
      <c r="D121" s="23" t="str">
        <f>IFERROR(VLOOKUP(B121,percentlist2!A:H,8,false),"")</f>
        <v/>
      </c>
      <c r="E121" s="23" t="str">
        <f>IFERROR(VLOOKUP(B121,aoasuchdata0.75!A:H,2,false),"")</f>
        <v/>
      </c>
      <c r="F121" s="50" t="s">
        <v>384</v>
      </c>
      <c r="G121" s="23" t="str">
        <f t="shared" si="2"/>
        <v/>
      </c>
      <c r="H121" s="23">
        <f>IFERROR(VLOOKUP(F121,percentlist2!A:H,8,false),"")</f>
        <v>12.29508197</v>
      </c>
      <c r="I121" s="33" t="str">
        <f>IFERROR(VLOOKUP(F121,aoasuchdata0.75!A:H,2,false),"")</f>
        <v/>
      </c>
      <c r="L121" s="50" t="s">
        <v>385</v>
      </c>
      <c r="M121" s="23" t="str">
        <f t="shared" si="3"/>
        <v/>
      </c>
      <c r="N121" s="23">
        <f>IFERROR(VLOOKUP(L121,percentlist2!A:H,8,false),"")</f>
        <v>12.29508197</v>
      </c>
      <c r="O121" s="33" t="str">
        <f>IFERROR(VLOOKUP(L121,aoasuchdata0.75!A:H,2,false),"")</f>
        <v>NA</v>
      </c>
      <c r="P121" s="1">
        <v>2.0</v>
      </c>
      <c r="T121" s="1"/>
    </row>
    <row r="122">
      <c r="A122" s="1" t="s">
        <v>275</v>
      </c>
      <c r="B122" s="1" t="s">
        <v>386</v>
      </c>
      <c r="C122" s="23" t="str">
        <f t="shared" si="1"/>
        <v/>
      </c>
      <c r="D122" s="23">
        <f>IFERROR(VLOOKUP(B122,percentlist2!A:H,8,false),"")</f>
        <v>29.15690867</v>
      </c>
      <c r="E122" s="23">
        <f>IFERROR(VLOOKUP(B122,aoasuchdata0.75!A:H,2,false),"")</f>
        <v>26</v>
      </c>
      <c r="F122" s="45" t="s">
        <v>387</v>
      </c>
      <c r="G122" s="23" t="str">
        <f t="shared" si="2"/>
        <v/>
      </c>
      <c r="H122" s="23">
        <f>IFERROR(VLOOKUP(F122,percentlist2!A:H,8,false),"")</f>
        <v>2.693208431</v>
      </c>
      <c r="I122" s="33" t="str">
        <f>IFERROR(VLOOKUP(F122,aoasuchdata0.75!A:H,2,false),"")</f>
        <v>NA</v>
      </c>
      <c r="L122" s="20" t="s">
        <v>388</v>
      </c>
      <c r="M122" s="23" t="str">
        <f t="shared" si="3"/>
        <v/>
      </c>
      <c r="N122" s="23">
        <f>IFERROR(VLOOKUP(L122,percentlist2!A:H,8,false),"")</f>
        <v>2.693208431</v>
      </c>
      <c r="O122" s="33" t="str">
        <f>IFERROR(VLOOKUP(L122,aoasuchdata0.75!A:H,2,false),"")</f>
        <v/>
      </c>
      <c r="P122" s="1">
        <v>3.0</v>
      </c>
      <c r="T122" s="1"/>
    </row>
    <row r="123">
      <c r="A123" s="1" t="s">
        <v>275</v>
      </c>
      <c r="B123" s="1" t="s">
        <v>389</v>
      </c>
      <c r="C123" s="23" t="str">
        <f t="shared" si="1"/>
        <v/>
      </c>
      <c r="D123" s="23">
        <f>IFERROR(VLOOKUP(B123,percentlist2!A:H,8,false),"")</f>
        <v>12.88056206</v>
      </c>
      <c r="E123" s="23" t="str">
        <f>IFERROR(VLOOKUP(B123,aoasuchdata0.75!A:H,2,false),"")</f>
        <v/>
      </c>
      <c r="F123" s="15" t="s">
        <v>390</v>
      </c>
      <c r="G123" s="23" t="str">
        <f t="shared" si="2"/>
        <v/>
      </c>
      <c r="H123" s="23">
        <f>IFERROR(VLOOKUP(F123,percentlist2!A:H,8,false),"")</f>
        <v>7.962529274</v>
      </c>
      <c r="I123" s="33">
        <f>IFERROR(VLOOKUP(F123,aoasuchdata0.75!A:H,2,false),"")</f>
        <v>29</v>
      </c>
      <c r="L123" s="54" t="s">
        <v>391</v>
      </c>
      <c r="M123" s="23" t="str">
        <f t="shared" si="3"/>
        <v/>
      </c>
      <c r="N123" s="23">
        <f>IFERROR(VLOOKUP(L123,percentlist2!A:H,8,false),"")</f>
        <v>8.079625293</v>
      </c>
      <c r="O123" s="33" t="str">
        <f>IFERROR(VLOOKUP(L123,aoasuchdata0.75!A:H,2,false),"")</f>
        <v/>
      </c>
      <c r="P123" s="1">
        <v>3.0</v>
      </c>
      <c r="T123" s="1"/>
      <c r="Z123" s="2"/>
    </row>
    <row r="124">
      <c r="A124" s="1" t="s">
        <v>275</v>
      </c>
      <c r="B124" s="1" t="s">
        <v>392</v>
      </c>
      <c r="C124" s="23" t="str">
        <f t="shared" si="1"/>
        <v/>
      </c>
      <c r="D124" s="23">
        <f>IFERROR(VLOOKUP(B124,percentlist2!A:H,8,false),"")</f>
        <v>87.470726</v>
      </c>
      <c r="E124" s="23">
        <f>IFERROR(VLOOKUP(B124,aoasuchdata0.75!A:H,2,false),"")</f>
        <v>27</v>
      </c>
      <c r="F124" s="15" t="s">
        <v>393</v>
      </c>
      <c r="G124" s="23" t="str">
        <f t="shared" si="2"/>
        <v/>
      </c>
      <c r="H124" s="23">
        <f>IFERROR(VLOOKUP(F124,percentlist2!A:H,8,false),"")</f>
        <v>38.87587822</v>
      </c>
      <c r="I124" s="33">
        <f>IFERROR(VLOOKUP(F124,aoasuchdata0.75!A:H,2,false),"")</f>
        <v>18</v>
      </c>
      <c r="L124" s="20" t="s">
        <v>394</v>
      </c>
      <c r="M124" s="23" t="str">
        <f t="shared" si="3"/>
        <v/>
      </c>
      <c r="N124" s="23">
        <f>IFERROR(VLOOKUP(L124,percentlist2!A:H,8,false),"")</f>
        <v>38.29039813</v>
      </c>
      <c r="O124" s="33" t="str">
        <f>IFERROR(VLOOKUP(L124,aoasuchdata0.75!A:H,2,false),"")</f>
        <v/>
      </c>
      <c r="P124" s="1">
        <v>3.0</v>
      </c>
      <c r="T124" s="53"/>
    </row>
    <row r="125">
      <c r="A125" s="1" t="s">
        <v>275</v>
      </c>
      <c r="B125" s="1" t="s">
        <v>395</v>
      </c>
      <c r="C125" s="23" t="str">
        <f t="shared" si="1"/>
        <v/>
      </c>
      <c r="D125" s="23">
        <f>IFERROR(VLOOKUP(B125,percentlist2!A:H,8,false),"")</f>
        <v>40.39812646</v>
      </c>
      <c r="E125" s="23">
        <f>IFERROR(VLOOKUP(B125,aoasuchdata0.75!A:H,2,false),"")</f>
        <v>30</v>
      </c>
      <c r="F125" s="22" t="s">
        <v>396</v>
      </c>
      <c r="G125" s="23" t="str">
        <f t="shared" si="2"/>
        <v/>
      </c>
      <c r="H125" s="23">
        <f>IFERROR(VLOOKUP(F125,percentlist2!A:H,8,false),"")</f>
        <v>9.601873536</v>
      </c>
      <c r="I125" s="33">
        <f>IFERROR(VLOOKUP(F125,aoasuchdata0.75!A:H,2,false),"")</f>
        <v>26</v>
      </c>
      <c r="L125" s="24" t="s">
        <v>397</v>
      </c>
      <c r="M125" s="23" t="str">
        <f t="shared" si="3"/>
        <v/>
      </c>
      <c r="N125" s="23">
        <f>IFERROR(VLOOKUP(L125,percentlist2!A:H,8,false),"")</f>
        <v>9.484777518</v>
      </c>
      <c r="O125" s="33" t="str">
        <f>IFERROR(VLOOKUP(L125,aoasuchdata0.75!A:H,2,false),"")</f>
        <v/>
      </c>
      <c r="P125" s="1">
        <v>3.0</v>
      </c>
      <c r="T125" s="1"/>
    </row>
    <row r="126">
      <c r="A126" s="1" t="s">
        <v>275</v>
      </c>
      <c r="B126" s="1" t="s">
        <v>398</v>
      </c>
      <c r="C126" s="23" t="str">
        <f t="shared" si="1"/>
        <v/>
      </c>
      <c r="D126" s="23">
        <f>IFERROR(VLOOKUP(B126,percentlist2!A:H,8,false),"")</f>
        <v>78.33723653</v>
      </c>
      <c r="E126" s="23" t="str">
        <f>IFERROR(VLOOKUP(B126,aoasuchdata0.75!A:H,2,false),"")</f>
        <v>NA</v>
      </c>
      <c r="F126" s="15" t="s">
        <v>101</v>
      </c>
      <c r="G126" s="23" t="str">
        <f t="shared" si="2"/>
        <v/>
      </c>
      <c r="H126" s="23">
        <f>IFERROR(VLOOKUP(F126,percentlist2!A:H,8,false),"")</f>
        <v>20.25761124</v>
      </c>
      <c r="I126" s="33">
        <f>IFERROR(VLOOKUP(F126,aoasuchdata0.75!A:H,2,false),"")</f>
        <v>25</v>
      </c>
      <c r="L126" s="20" t="s">
        <v>399</v>
      </c>
      <c r="M126" s="23" t="str">
        <f t="shared" si="3"/>
        <v/>
      </c>
      <c r="N126" s="23">
        <f>IFERROR(VLOOKUP(L126,percentlist2!A:H,8,false),"")</f>
        <v>20.25761124</v>
      </c>
      <c r="O126" s="33" t="str">
        <f>IFERROR(VLOOKUP(L126,aoasuchdata0.75!A:H,2,false),"")</f>
        <v/>
      </c>
      <c r="P126" s="1">
        <v>3.0</v>
      </c>
      <c r="T126" s="1"/>
    </row>
    <row r="127">
      <c r="A127" s="1" t="s">
        <v>275</v>
      </c>
      <c r="B127" s="1" t="s">
        <v>400</v>
      </c>
      <c r="C127" s="23" t="str">
        <f t="shared" si="1"/>
        <v/>
      </c>
      <c r="D127" s="23">
        <f>IFERROR(VLOOKUP(B127,percentlist2!A:H,8,false),"")</f>
        <v>94.73067916</v>
      </c>
      <c r="E127" s="23">
        <f>IFERROR(VLOOKUP(B127,aoasuchdata0.75!A:H,2,false),"")</f>
        <v>23</v>
      </c>
      <c r="F127" s="15" t="s">
        <v>73</v>
      </c>
      <c r="G127" s="23" t="str">
        <f t="shared" si="2"/>
        <v/>
      </c>
      <c r="H127" s="23">
        <f>IFERROR(VLOOKUP(F127,percentlist2!A:H,8,false),"")</f>
        <v>72.95081967</v>
      </c>
      <c r="I127" s="33">
        <f>IFERROR(VLOOKUP(F127,aoasuchdata0.75!A:H,2,false),"")</f>
        <v>20</v>
      </c>
      <c r="L127" s="20" t="s">
        <v>401</v>
      </c>
      <c r="M127" s="23" t="str">
        <f t="shared" si="3"/>
        <v/>
      </c>
      <c r="N127" s="23">
        <f>IFERROR(VLOOKUP(L127,percentlist2!A:H,8,false),"")</f>
        <v>67.33021077</v>
      </c>
      <c r="O127" s="33" t="str">
        <f>IFERROR(VLOOKUP(L127,aoasuchdata0.75!A:H,2,false),"")</f>
        <v/>
      </c>
      <c r="P127" s="1">
        <v>3.0</v>
      </c>
      <c r="T127" s="1"/>
    </row>
    <row r="128">
      <c r="A128" s="1" t="s">
        <v>275</v>
      </c>
      <c r="B128" s="1" t="s">
        <v>402</v>
      </c>
      <c r="C128" s="23" t="str">
        <f t="shared" si="1"/>
        <v/>
      </c>
      <c r="D128" s="23">
        <f>IFERROR(VLOOKUP(B128,percentlist2!A:H,8,false),"")</f>
        <v>27.28337237</v>
      </c>
      <c r="E128" s="23">
        <f>IFERROR(VLOOKUP(B128,aoasuchdata0.75!A:H,2,false),"")</f>
        <v>28</v>
      </c>
      <c r="F128" s="22" t="s">
        <v>403</v>
      </c>
      <c r="G128" s="23" t="str">
        <f t="shared" si="2"/>
        <v/>
      </c>
      <c r="H128" s="23">
        <f>IFERROR(VLOOKUP(F128,percentlist2!A:H,8,false),"")</f>
        <v>14.16861827</v>
      </c>
      <c r="I128" s="33">
        <f>IFERROR(VLOOKUP(F128,aoasuchdata0.75!A:H,2,false),"")</f>
        <v>29</v>
      </c>
      <c r="L128" s="24" t="s">
        <v>404</v>
      </c>
      <c r="M128" s="23" t="str">
        <f t="shared" si="3"/>
        <v/>
      </c>
      <c r="N128" s="23">
        <f>IFERROR(VLOOKUP(L128,percentlist2!A:H,8,false),"")</f>
        <v>13.81733021</v>
      </c>
      <c r="O128" s="33" t="str">
        <f>IFERROR(VLOOKUP(L128,aoasuchdata0.75!A:H,2,false),"")</f>
        <v/>
      </c>
      <c r="P128" s="1">
        <v>3.0</v>
      </c>
      <c r="T128" s="1"/>
    </row>
    <row r="129">
      <c r="A129" s="1" t="s">
        <v>275</v>
      </c>
      <c r="B129" s="1" t="s">
        <v>405</v>
      </c>
      <c r="C129" s="23" t="str">
        <f t="shared" si="1"/>
        <v/>
      </c>
      <c r="D129" s="23">
        <f>IFERROR(VLOOKUP(B129,percentlist2!A:H,8,false),"")</f>
        <v>35.36299766</v>
      </c>
      <c r="E129" s="23">
        <f>IFERROR(VLOOKUP(B129,aoasuchdata0.75!A:H,2,false),"")</f>
        <v>29</v>
      </c>
      <c r="F129" s="22" t="s">
        <v>406</v>
      </c>
      <c r="G129" s="23" t="str">
        <f t="shared" si="2"/>
        <v/>
      </c>
      <c r="H129" s="23">
        <f>IFERROR(VLOOKUP(F129,percentlist2!A:H,8,false),"")</f>
        <v>4.566744731</v>
      </c>
      <c r="I129" s="33">
        <f>IFERROR(VLOOKUP(F129,aoasuchdata0.75!A:H,2,false),"")</f>
        <v>28</v>
      </c>
      <c r="L129" s="24" t="s">
        <v>407</v>
      </c>
      <c r="M129" s="23" t="str">
        <f t="shared" si="3"/>
        <v/>
      </c>
      <c r="N129" s="23">
        <f>IFERROR(VLOOKUP(L129,percentlist2!A:H,8,false),"")</f>
        <v>4.098360656</v>
      </c>
      <c r="O129" s="33" t="str">
        <f>IFERROR(VLOOKUP(L129,aoasuchdata0.75!A:H,2,false),"")</f>
        <v/>
      </c>
      <c r="P129" s="1">
        <v>3.0</v>
      </c>
      <c r="T129" s="1"/>
    </row>
    <row r="130">
      <c r="A130" s="1" t="s">
        <v>275</v>
      </c>
      <c r="B130" s="1" t="s">
        <v>408</v>
      </c>
      <c r="C130" s="23" t="str">
        <f t="shared" si="1"/>
        <v/>
      </c>
      <c r="D130" s="23">
        <f>IFERROR(VLOOKUP(B130,percentlist2!A:H,8,false),"")</f>
        <v>63.46604215</v>
      </c>
      <c r="E130" s="23">
        <f>IFERROR(VLOOKUP(B130,aoasuchdata0.75!A:H,2,false),"")</f>
        <v>30</v>
      </c>
      <c r="F130" s="22" t="s">
        <v>102</v>
      </c>
      <c r="G130" s="23" t="str">
        <f t="shared" si="2"/>
        <v/>
      </c>
      <c r="H130" s="23">
        <f>IFERROR(VLOOKUP(F130,percentlist2!A:H,8,false),"")</f>
        <v>18.85245902</v>
      </c>
      <c r="I130" s="33">
        <f>IFERROR(VLOOKUP(F130,aoasuchdata0.75!A:H,2,false),"")</f>
        <v>24</v>
      </c>
      <c r="L130" s="24" t="s">
        <v>409</v>
      </c>
      <c r="M130" s="23" t="str">
        <f t="shared" si="3"/>
        <v/>
      </c>
      <c r="N130" s="23">
        <f>IFERROR(VLOOKUP(L130,percentlist2!A:H,8,false),"")</f>
        <v>18.85245902</v>
      </c>
      <c r="O130" s="33" t="str">
        <f>IFERROR(VLOOKUP(L130,aoasuchdata0.75!A:H,2,false),"")</f>
        <v/>
      </c>
      <c r="P130" s="1">
        <v>3.0</v>
      </c>
      <c r="T130" s="53"/>
    </row>
    <row r="131">
      <c r="A131" s="1" t="s">
        <v>275</v>
      </c>
      <c r="B131" s="1" t="s">
        <v>410</v>
      </c>
      <c r="C131" s="23" t="str">
        <f t="shared" si="1"/>
        <v/>
      </c>
      <c r="D131" s="23">
        <f>IFERROR(VLOOKUP(B131,percentlist2!A:H,8,false),"")</f>
        <v>12.17798595</v>
      </c>
      <c r="E131" s="23" t="str">
        <f>IFERROR(VLOOKUP(B131,aoasuchdata0.75!A:H,2,false),"")</f>
        <v>NA</v>
      </c>
      <c r="F131" s="35" t="s">
        <v>411</v>
      </c>
      <c r="G131" s="23" t="str">
        <f t="shared" si="2"/>
        <v/>
      </c>
      <c r="H131" s="23">
        <f>IFERROR(VLOOKUP(F131,percentlist2!A:H,8,false),"")</f>
        <v>3.044496487</v>
      </c>
      <c r="I131" s="33" t="str">
        <f>IFERROR(VLOOKUP(F131,aoasuchdata0.75!A:H,2,false),"")</f>
        <v>NA</v>
      </c>
      <c r="L131" s="35" t="s">
        <v>412</v>
      </c>
      <c r="M131" s="23" t="str">
        <f t="shared" si="3"/>
        <v/>
      </c>
      <c r="N131" s="23">
        <f>IFERROR(VLOOKUP(L131,percentlist2!A:H,8,false),"")</f>
        <v>3.278688525</v>
      </c>
      <c r="O131" s="33" t="str">
        <f>IFERROR(VLOOKUP(L131,aoasuchdata0.75!A:H,2,false),"")</f>
        <v/>
      </c>
      <c r="P131" s="1">
        <v>3.0</v>
      </c>
      <c r="T131" s="1"/>
    </row>
    <row r="132">
      <c r="A132" s="1" t="s">
        <v>275</v>
      </c>
      <c r="B132" s="1" t="s">
        <v>413</v>
      </c>
      <c r="C132" s="23" t="str">
        <f t="shared" si="1"/>
        <v/>
      </c>
      <c r="D132" s="23">
        <f>IFERROR(VLOOKUP(B132,percentlist2!A:H,8,false),"")</f>
        <v>92.97423888</v>
      </c>
      <c r="E132" s="23">
        <f>IFERROR(VLOOKUP(B132,aoasuchdata0.75!A:H,2,false),"")</f>
        <v>29</v>
      </c>
      <c r="F132" s="35" t="s">
        <v>414</v>
      </c>
      <c r="G132" s="23" t="str">
        <f t="shared" si="2"/>
        <v/>
      </c>
      <c r="H132" s="23">
        <f>IFERROR(VLOOKUP(F132,percentlist2!A:H,8,false),"")</f>
        <v>3.044496487</v>
      </c>
      <c r="I132" s="33" t="str">
        <f>IFERROR(VLOOKUP(F132,aoasuchdata0.75!A:H,2,false),"")</f>
        <v/>
      </c>
      <c r="L132" s="24" t="s">
        <v>415</v>
      </c>
      <c r="M132" s="23" t="str">
        <f t="shared" si="3"/>
        <v/>
      </c>
      <c r="N132" s="23">
        <f>IFERROR(VLOOKUP(L132,percentlist2!A:H,8,false),"")</f>
        <v>2.81030445</v>
      </c>
      <c r="O132" s="33" t="str">
        <f>IFERROR(VLOOKUP(L132,aoasuchdata0.75!A:H,2,false),"")</f>
        <v/>
      </c>
      <c r="P132" s="1">
        <v>3.0</v>
      </c>
      <c r="T132" s="1"/>
    </row>
    <row r="133">
      <c r="A133" s="1" t="s">
        <v>275</v>
      </c>
      <c r="B133" s="1" t="s">
        <v>416</v>
      </c>
      <c r="C133" s="23" t="str">
        <f t="shared" si="1"/>
        <v/>
      </c>
      <c r="D133" s="23">
        <f>IFERROR(VLOOKUP(B133,percentlist2!A:H,8,false),"")</f>
        <v>95.43325527</v>
      </c>
      <c r="E133" s="23">
        <f>IFERROR(VLOOKUP(B133,aoasuchdata0.75!A:H,2,false),"")</f>
        <v>28</v>
      </c>
      <c r="F133" s="22" t="s">
        <v>417</v>
      </c>
      <c r="G133" s="23" t="str">
        <f t="shared" si="2"/>
        <v/>
      </c>
      <c r="H133" s="23">
        <f>IFERROR(VLOOKUP(F133,percentlist2!A:H,8,false),"")</f>
        <v>64.63700234</v>
      </c>
      <c r="I133" s="33">
        <f>IFERROR(VLOOKUP(F133,aoasuchdata0.75!A:H,2,false),"")</f>
        <v>27</v>
      </c>
      <c r="L133" s="24" t="s">
        <v>418</v>
      </c>
      <c r="M133" s="23" t="str">
        <f t="shared" si="3"/>
        <v/>
      </c>
      <c r="N133" s="23">
        <f>IFERROR(VLOOKUP(L133,percentlist2!A:H,8,false),"")</f>
        <v>59.3676815</v>
      </c>
      <c r="O133" s="33" t="str">
        <f>IFERROR(VLOOKUP(L133,aoasuchdata0.75!A:H,2,false),"")</f>
        <v/>
      </c>
      <c r="P133" s="1">
        <v>3.0</v>
      </c>
      <c r="T133" s="1"/>
    </row>
    <row r="134">
      <c r="A134" s="1" t="s">
        <v>275</v>
      </c>
      <c r="B134" s="1"/>
      <c r="C134" s="23" t="str">
        <f t="shared" si="1"/>
        <v/>
      </c>
      <c r="D134" s="23" t="str">
        <f>IFERROR(VLOOKUP(B134,percentlist2!A:H,8,false),"")</f>
        <v/>
      </c>
      <c r="E134" s="23" t="str">
        <f>IFERROR(VLOOKUP(B134,aoasuchdata0.75!A:H,2,false),"")</f>
        <v/>
      </c>
      <c r="F134" s="22" t="s">
        <v>111</v>
      </c>
      <c r="G134" s="23" t="str">
        <f t="shared" si="2"/>
        <v/>
      </c>
      <c r="H134" s="23">
        <f>IFERROR(VLOOKUP(F134,percentlist2!A:H,8,false),"")</f>
        <v>15.10538642</v>
      </c>
      <c r="I134" s="33">
        <f>IFERROR(VLOOKUP(F134,aoasuchdata0.75!A:H,2,false),"")</f>
        <v>25</v>
      </c>
      <c r="L134" s="24" t="s">
        <v>419</v>
      </c>
      <c r="M134" s="23" t="str">
        <f t="shared" si="3"/>
        <v/>
      </c>
      <c r="N134" s="23">
        <f>IFERROR(VLOOKUP(L134,percentlist2!A:H,8,false),"")</f>
        <v>14.87119438</v>
      </c>
      <c r="O134" s="33">
        <f>IFERROR(VLOOKUP(L134,aoasuchdata0.75!A:H,2,false),"")</f>
        <v>29</v>
      </c>
      <c r="P134" s="1">
        <v>3.0</v>
      </c>
      <c r="T134" s="1"/>
    </row>
    <row r="135">
      <c r="A135" s="1" t="s">
        <v>275</v>
      </c>
      <c r="B135" s="1"/>
      <c r="C135" s="23" t="str">
        <f t="shared" si="1"/>
        <v/>
      </c>
      <c r="D135" s="23" t="str">
        <f>IFERROR(VLOOKUP(B135,percentlist2!A:H,8,false),"")</f>
        <v/>
      </c>
      <c r="E135" s="23" t="str">
        <f>IFERROR(VLOOKUP(B135,aoasuchdata0.75!A:H,2,false),"")</f>
        <v/>
      </c>
      <c r="F135" s="22" t="s">
        <v>420</v>
      </c>
      <c r="G135" s="23" t="str">
        <f t="shared" si="2"/>
        <v/>
      </c>
      <c r="H135" s="23">
        <f>IFERROR(VLOOKUP(F135,percentlist2!A:H,8,false),"")</f>
        <v>12.529274</v>
      </c>
      <c r="I135" s="33">
        <f>IFERROR(VLOOKUP(F135,aoasuchdata0.75!A:H,2,false),"")</f>
        <v>26</v>
      </c>
      <c r="L135" s="50" t="s">
        <v>421</v>
      </c>
      <c r="M135" s="23" t="str">
        <f t="shared" si="3"/>
        <v/>
      </c>
      <c r="N135" s="23">
        <f>IFERROR(VLOOKUP(L135,percentlist2!A:H,8,false),"")</f>
        <v>12.88056206</v>
      </c>
      <c r="O135" s="33" t="str">
        <f>IFERROR(VLOOKUP(L135,aoasuchdata0.75!A:H,2,false),"")</f>
        <v/>
      </c>
      <c r="P135" s="1">
        <v>3.0</v>
      </c>
      <c r="T135" s="1"/>
    </row>
    <row r="136">
      <c r="A136" s="1" t="s">
        <v>275</v>
      </c>
      <c r="B136" s="1"/>
      <c r="C136" s="23" t="str">
        <f t="shared" si="1"/>
        <v/>
      </c>
      <c r="D136" s="23" t="str">
        <f>IFERROR(VLOOKUP(B136,percentlist2!A:H,8,false),"")</f>
        <v/>
      </c>
      <c r="E136" s="23" t="str">
        <f>IFERROR(VLOOKUP(B136,aoasuchdata0.75!A:H,2,false),"")</f>
        <v/>
      </c>
      <c r="F136" s="22" t="s">
        <v>422</v>
      </c>
      <c r="G136" s="23" t="str">
        <f t="shared" si="2"/>
        <v/>
      </c>
      <c r="H136" s="23">
        <f>IFERROR(VLOOKUP(F136,percentlist2!A:H,8,false),"")</f>
        <v>12.41217799</v>
      </c>
      <c r="I136" s="33">
        <f>IFERROR(VLOOKUP(F136,aoasuchdata0.75!A:H,2,false),"")</f>
        <v>25</v>
      </c>
      <c r="L136" s="24" t="s">
        <v>423</v>
      </c>
      <c r="M136" s="23" t="str">
        <f t="shared" si="3"/>
        <v/>
      </c>
      <c r="N136" s="23">
        <f>IFERROR(VLOOKUP(L136,percentlist2!A:H,8,false),"")</f>
        <v>12.41217799</v>
      </c>
      <c r="O136" s="33">
        <f>IFERROR(VLOOKUP(L136,aoasuchdata0.75!A:H,2,false),"")</f>
        <v>24</v>
      </c>
      <c r="P136" s="1">
        <v>3.0</v>
      </c>
      <c r="T136" s="1"/>
    </row>
    <row r="137">
      <c r="A137" s="39" t="s">
        <v>318</v>
      </c>
      <c r="B137" s="1" t="s">
        <v>424</v>
      </c>
      <c r="C137" s="23" t="str">
        <f t="shared" si="1"/>
        <v/>
      </c>
      <c r="D137" s="23">
        <f>IFERROR(VLOOKUP(B137,percentlist2!A:H,8,false),"")</f>
        <v>38.05620609</v>
      </c>
      <c r="E137" s="23" t="str">
        <f>IFERROR(VLOOKUP(B137,aoasuchdata0.75!A:H,2,false),"")</f>
        <v/>
      </c>
      <c r="F137" s="22" t="s">
        <v>425</v>
      </c>
      <c r="G137" s="23" t="str">
        <f t="shared" si="2"/>
        <v/>
      </c>
      <c r="H137" s="23">
        <f>IFERROR(VLOOKUP(F137,percentlist2!A:H,8,false),"")</f>
        <v>8.196721311</v>
      </c>
      <c r="I137" s="33" t="str">
        <f>IFERROR(VLOOKUP(F137,aoasuchdata0.75!A:H,2,false),"")</f>
        <v/>
      </c>
      <c r="L137" s="24" t="s">
        <v>425</v>
      </c>
      <c r="M137" s="23" t="str">
        <f t="shared" si="3"/>
        <v/>
      </c>
      <c r="N137" s="23">
        <f>IFERROR(VLOOKUP(L137,percentlist2!A:H,8,false),"")</f>
        <v>8.196721311</v>
      </c>
      <c r="O137" s="33" t="str">
        <f>IFERROR(VLOOKUP(L137,aoasuchdata0.75!A:H,2,false),"")</f>
        <v/>
      </c>
      <c r="P137" s="1">
        <v>3.0</v>
      </c>
      <c r="T137" s="1"/>
    </row>
    <row r="138">
      <c r="A138" s="39" t="s">
        <v>318</v>
      </c>
      <c r="B138" s="1" t="s">
        <v>426</v>
      </c>
      <c r="C138" s="23" t="str">
        <f t="shared" si="1"/>
        <v/>
      </c>
      <c r="D138" s="23">
        <f>IFERROR(VLOOKUP(B138,percentlist2!A:H,8,false),"")</f>
        <v>9.836065574</v>
      </c>
      <c r="E138" s="23">
        <f>IFERROR(VLOOKUP(B138,aoasuchdata0.75!A:H,2,false),"")</f>
        <v>25</v>
      </c>
      <c r="F138" s="22" t="s">
        <v>427</v>
      </c>
      <c r="G138" s="23" t="str">
        <f t="shared" si="2"/>
        <v/>
      </c>
      <c r="H138" s="23">
        <f>IFERROR(VLOOKUP(F138,percentlist2!A:H,8,false),"")</f>
        <v>6.323185012</v>
      </c>
      <c r="I138" s="33" t="str">
        <f>IFERROR(VLOOKUP(F138,aoasuchdata0.75!A:H,2,false),"")</f>
        <v/>
      </c>
      <c r="L138" s="24" t="s">
        <v>427</v>
      </c>
      <c r="M138" s="23" t="str">
        <f t="shared" si="3"/>
        <v/>
      </c>
      <c r="N138" s="23">
        <f>IFERROR(VLOOKUP(L138,percentlist2!A:H,8,false),"")</f>
        <v>6.323185012</v>
      </c>
      <c r="O138" s="33" t="str">
        <f>IFERROR(VLOOKUP(L138,aoasuchdata0.75!A:H,2,false),"")</f>
        <v/>
      </c>
      <c r="P138" s="1">
        <v>3.0</v>
      </c>
      <c r="T138" s="1"/>
    </row>
    <row r="139">
      <c r="A139" s="39" t="s">
        <v>318</v>
      </c>
      <c r="B139" s="1" t="s">
        <v>428</v>
      </c>
      <c r="C139" s="23" t="str">
        <f t="shared" si="1"/>
        <v/>
      </c>
      <c r="D139" s="23">
        <f>IFERROR(VLOOKUP(B139,percentlist2!A:H,8,false),"")</f>
        <v>35.5971897</v>
      </c>
      <c r="E139" s="23">
        <f>IFERROR(VLOOKUP(B139,aoasuchdata0.75!A:H,2,false),"")</f>
        <v>29</v>
      </c>
      <c r="F139" s="22" t="s">
        <v>429</v>
      </c>
      <c r="G139" s="23" t="str">
        <f t="shared" si="2"/>
        <v/>
      </c>
      <c r="H139" s="23">
        <f>IFERROR(VLOOKUP(F139,percentlist2!A:H,8,false),"")</f>
        <v>7.962529274</v>
      </c>
      <c r="I139" s="33" t="str">
        <f>IFERROR(VLOOKUP(F139,aoasuchdata0.75!A:H,2,false),"")</f>
        <v/>
      </c>
      <c r="L139" s="24" t="s">
        <v>429</v>
      </c>
      <c r="M139" s="23" t="str">
        <f t="shared" si="3"/>
        <v/>
      </c>
      <c r="N139" s="23">
        <f>IFERROR(VLOOKUP(L139,percentlist2!A:H,8,false),"")</f>
        <v>7.962529274</v>
      </c>
      <c r="O139" s="33" t="str">
        <f>IFERROR(VLOOKUP(L139,aoasuchdata0.75!A:H,2,false),"")</f>
        <v/>
      </c>
      <c r="P139" s="1">
        <v>3.0</v>
      </c>
      <c r="T139" s="1"/>
    </row>
    <row r="140">
      <c r="A140" s="39" t="s">
        <v>318</v>
      </c>
      <c r="B140" s="1" t="s">
        <v>430</v>
      </c>
      <c r="C140" s="23" t="str">
        <f t="shared" si="1"/>
        <v/>
      </c>
      <c r="D140" s="23">
        <f>IFERROR(VLOOKUP(B140,percentlist2!A:H,8,false),"")</f>
        <v>29.74238876</v>
      </c>
      <c r="E140" s="23">
        <f>IFERROR(VLOOKUP(B140,aoasuchdata0.75!A:H,2,false),"")</f>
        <v>28</v>
      </c>
      <c r="F140" s="22" t="s">
        <v>431</v>
      </c>
      <c r="G140" s="23" t="str">
        <f t="shared" si="2"/>
        <v/>
      </c>
      <c r="H140" s="23">
        <f>IFERROR(VLOOKUP(F140,percentlist2!A:H,8,false),"")</f>
        <v>4.449648712</v>
      </c>
      <c r="I140" s="33" t="str">
        <f>IFERROR(VLOOKUP(F140,aoasuchdata0.75!A:H,2,false),"")</f>
        <v/>
      </c>
      <c r="L140" s="24" t="s">
        <v>431</v>
      </c>
      <c r="M140" s="23" t="str">
        <f t="shared" si="3"/>
        <v/>
      </c>
      <c r="N140" s="23">
        <f>IFERROR(VLOOKUP(L140,percentlist2!A:H,8,false),"")</f>
        <v>4.449648712</v>
      </c>
      <c r="O140" s="33" t="str">
        <f>IFERROR(VLOOKUP(L140,aoasuchdata0.75!A:H,2,false),"")</f>
        <v/>
      </c>
      <c r="P140" s="1">
        <v>3.0</v>
      </c>
      <c r="T140" s="32"/>
    </row>
    <row r="141">
      <c r="A141" s="39" t="s">
        <v>318</v>
      </c>
      <c r="B141" s="1" t="s">
        <v>432</v>
      </c>
      <c r="C141" s="23" t="str">
        <f t="shared" si="1"/>
        <v/>
      </c>
      <c r="D141" s="23">
        <f>IFERROR(VLOOKUP(B141,percentlist2!A:H,8,false),"")</f>
        <v>48.24355972</v>
      </c>
      <c r="E141" s="23">
        <f>IFERROR(VLOOKUP(B141,aoasuchdata0.75!A:H,2,false),"")</f>
        <v>28</v>
      </c>
      <c r="F141" s="22" t="s">
        <v>433</v>
      </c>
      <c r="G141" s="23" t="str">
        <f t="shared" si="2"/>
        <v/>
      </c>
      <c r="H141" s="23">
        <f>IFERROR(VLOOKUP(F141,percentlist2!A:H,8,false),"")</f>
        <v>5.737704918</v>
      </c>
      <c r="I141" s="33" t="str">
        <f>IFERROR(VLOOKUP(F141,aoasuchdata0.75!A:H,2,false),"")</f>
        <v/>
      </c>
      <c r="L141" s="24" t="s">
        <v>433</v>
      </c>
      <c r="M141" s="23" t="str">
        <f t="shared" si="3"/>
        <v/>
      </c>
      <c r="N141" s="23">
        <f>IFERROR(VLOOKUP(L141,percentlist2!A:H,8,false),"")</f>
        <v>5.737704918</v>
      </c>
      <c r="O141" s="33" t="str">
        <f>IFERROR(VLOOKUP(L141,aoasuchdata0.75!A:H,2,false),"")</f>
        <v/>
      </c>
      <c r="P141" s="1">
        <v>3.0</v>
      </c>
      <c r="T141" s="1"/>
    </row>
    <row r="142">
      <c r="A142" s="39" t="s">
        <v>318</v>
      </c>
      <c r="B142" s="1" t="s">
        <v>434</v>
      </c>
      <c r="C142" s="23" t="str">
        <f t="shared" si="1"/>
        <v/>
      </c>
      <c r="D142" s="23">
        <f>IFERROR(VLOOKUP(B142,percentlist2!A:H,8,false),"")</f>
        <v>64.51990632</v>
      </c>
      <c r="E142" s="23">
        <f>IFERROR(VLOOKUP(B142,aoasuchdata0.75!A:H,2,false),"")</f>
        <v>29</v>
      </c>
      <c r="F142" s="22" t="s">
        <v>435</v>
      </c>
      <c r="G142" s="23" t="str">
        <f t="shared" si="2"/>
        <v/>
      </c>
      <c r="H142" s="23">
        <f>IFERROR(VLOOKUP(F142,percentlist2!A:H,8,false),"")</f>
        <v>18.735363</v>
      </c>
      <c r="I142" s="33" t="str">
        <f>IFERROR(VLOOKUP(F142,aoasuchdata0.75!A:H,2,false),"")</f>
        <v/>
      </c>
      <c r="L142" s="24" t="s">
        <v>435</v>
      </c>
      <c r="M142" s="23" t="str">
        <f t="shared" si="3"/>
        <v/>
      </c>
      <c r="N142" s="23">
        <f>IFERROR(VLOOKUP(L142,percentlist2!A:H,8,false),"")</f>
        <v>18.735363</v>
      </c>
      <c r="O142" s="33" t="str">
        <f>IFERROR(VLOOKUP(L142,aoasuchdata0.75!A:H,2,false),"")</f>
        <v/>
      </c>
      <c r="P142" s="1">
        <v>3.0</v>
      </c>
      <c r="T142" s="1"/>
    </row>
    <row r="143">
      <c r="A143" s="39" t="s">
        <v>318</v>
      </c>
      <c r="B143" s="1" t="s">
        <v>436</v>
      </c>
      <c r="C143" s="23" t="str">
        <f t="shared" si="1"/>
        <v/>
      </c>
      <c r="D143" s="23">
        <f>IFERROR(VLOOKUP(B143,percentlist2!A:H,8,false),"")</f>
        <v>11.70960187</v>
      </c>
      <c r="E143" s="23">
        <f>IFERROR(VLOOKUP(B143,aoasuchdata0.75!A:H,2,false),"")</f>
        <v>28</v>
      </c>
      <c r="F143" s="22" t="s">
        <v>437</v>
      </c>
      <c r="G143" s="23" t="str">
        <f t="shared" si="2"/>
        <v/>
      </c>
      <c r="H143" s="23">
        <f>IFERROR(VLOOKUP(F143,percentlist2!A:H,8,false),"")</f>
        <v>12.99765808</v>
      </c>
      <c r="I143" s="33" t="str">
        <f>IFERROR(VLOOKUP(F143,aoasuchdata0.75!A:H,2,false),"")</f>
        <v/>
      </c>
      <c r="L143" s="24" t="s">
        <v>437</v>
      </c>
      <c r="M143" s="23" t="str">
        <f t="shared" si="3"/>
        <v/>
      </c>
      <c r="N143" s="23">
        <f>IFERROR(VLOOKUP(L143,percentlist2!A:H,8,false),"")</f>
        <v>12.99765808</v>
      </c>
      <c r="O143" s="33" t="str">
        <f>IFERROR(VLOOKUP(L143,aoasuchdata0.75!A:H,2,false),"")</f>
        <v/>
      </c>
      <c r="P143" s="1">
        <v>3.0</v>
      </c>
      <c r="T143" s="1"/>
    </row>
    <row r="144">
      <c r="A144" s="1" t="s">
        <v>318</v>
      </c>
      <c r="C144" s="23" t="str">
        <f t="shared" si="1"/>
        <v/>
      </c>
      <c r="D144" s="23" t="str">
        <f>IFERROR(VLOOKUP(B144,percentlist2!A:H,8,false),"")</f>
        <v/>
      </c>
      <c r="E144" s="23" t="str">
        <f>IFERROR(VLOOKUP(B144,aoasuchdata0.75!A:H,2,false),"")</f>
        <v/>
      </c>
      <c r="F144" s="22" t="s">
        <v>90</v>
      </c>
      <c r="G144" s="23" t="str">
        <f t="shared" si="2"/>
        <v/>
      </c>
      <c r="H144" s="23">
        <f>IFERROR(VLOOKUP(F144,percentlist2!A:H,8,false),"")</f>
        <v>28.33723653</v>
      </c>
      <c r="I144" s="33">
        <f>IFERROR(VLOOKUP(F144,aoasuchdata0.75!A:H,2,false),"")</f>
        <v>24</v>
      </c>
      <c r="L144" s="24" t="s">
        <v>90</v>
      </c>
      <c r="M144" s="23" t="str">
        <f t="shared" si="3"/>
        <v/>
      </c>
      <c r="N144" s="23">
        <f>IFERROR(VLOOKUP(L144,percentlist2!A:H,8,false),"")</f>
        <v>28.33723653</v>
      </c>
      <c r="O144" s="33">
        <f>IFERROR(VLOOKUP(L144,aoasuchdata0.75!A:H,2,false),"")</f>
        <v>24</v>
      </c>
      <c r="P144" s="1">
        <v>3.0</v>
      </c>
      <c r="T144" s="1"/>
    </row>
    <row r="145">
      <c r="A145" s="1" t="s">
        <v>318</v>
      </c>
      <c r="C145" s="23" t="str">
        <f t="shared" si="1"/>
        <v/>
      </c>
      <c r="D145" s="23" t="str">
        <f>IFERROR(VLOOKUP(B145,percentlist2!A:H,8,false),"")</f>
        <v/>
      </c>
      <c r="E145" s="23" t="str">
        <f>IFERROR(VLOOKUP(B145,aoasuchdata0.75!A:H,2,false),"")</f>
        <v/>
      </c>
      <c r="F145" s="22" t="s">
        <v>76</v>
      </c>
      <c r="G145" s="23" t="str">
        <f t="shared" si="2"/>
        <v/>
      </c>
      <c r="H145" s="23">
        <f>IFERROR(VLOOKUP(F145,percentlist2!A:H,8,false),"")</f>
        <v>48.47775176</v>
      </c>
      <c r="I145" s="33">
        <f>IFERROR(VLOOKUP(F145,aoasuchdata0.75!A:H,2,false),"")</f>
        <v>24</v>
      </c>
      <c r="L145" s="24" t="s">
        <v>76</v>
      </c>
      <c r="M145" s="23" t="str">
        <f t="shared" si="3"/>
        <v/>
      </c>
      <c r="N145" s="23">
        <f>IFERROR(VLOOKUP(L145,percentlist2!A:H,8,false),"")</f>
        <v>48.47775176</v>
      </c>
      <c r="O145" s="33">
        <f>IFERROR(VLOOKUP(L145,aoasuchdata0.75!A:H,2,false),"")</f>
        <v>24</v>
      </c>
      <c r="P145" s="1">
        <v>3.0</v>
      </c>
      <c r="T145" s="1"/>
    </row>
    <row r="146">
      <c r="A146" s="1" t="s">
        <v>318</v>
      </c>
      <c r="C146" s="23" t="str">
        <f t="shared" si="1"/>
        <v/>
      </c>
      <c r="D146" s="23" t="str">
        <f>IFERROR(VLOOKUP(B146,percentlist2!A:H,8,false),"")</f>
        <v/>
      </c>
      <c r="E146" s="23" t="str">
        <f>IFERROR(VLOOKUP(B146,aoasuchdata0.75!A:H,2,false),"")</f>
        <v/>
      </c>
      <c r="F146" s="35" t="s">
        <v>438</v>
      </c>
      <c r="G146" s="23" t="str">
        <f t="shared" si="2"/>
        <v/>
      </c>
      <c r="H146" s="23">
        <f>IFERROR(VLOOKUP(F146,percentlist2!A:H,8,false),"")</f>
        <v>5.971896956</v>
      </c>
      <c r="I146" s="33" t="str">
        <f>IFERROR(VLOOKUP(F146,aoasuchdata0.75!A:H,2,false),"")</f>
        <v/>
      </c>
      <c r="L146" s="35" t="s">
        <v>438</v>
      </c>
      <c r="M146" s="23" t="str">
        <f t="shared" si="3"/>
        <v/>
      </c>
      <c r="N146" s="23">
        <f>IFERROR(VLOOKUP(L146,percentlist2!A:H,8,false),"")</f>
        <v>5.971896956</v>
      </c>
      <c r="O146" s="33" t="str">
        <f>IFERROR(VLOOKUP(L146,aoasuchdata0.75!A:H,2,false),"")</f>
        <v/>
      </c>
      <c r="P146" s="1">
        <v>3.0</v>
      </c>
      <c r="T146" s="53"/>
      <c r="Z146" s="32"/>
    </row>
    <row r="147">
      <c r="A147" s="1" t="s">
        <v>318</v>
      </c>
      <c r="C147" s="1"/>
      <c r="D147" s="23" t="str">
        <f>IFERROR(VLOOKUP(B147,percentlist2!A:H,8,false),"")</f>
        <v/>
      </c>
      <c r="E147" s="23" t="str">
        <f>IFERROR(VLOOKUP(B147,aoasuchdata0.75!A:H,2,false),"")</f>
        <v/>
      </c>
      <c r="F147" s="22" t="s">
        <v>58</v>
      </c>
      <c r="G147" s="23" t="str">
        <f t="shared" si="2"/>
        <v/>
      </c>
      <c r="H147" s="23">
        <f>IFERROR(VLOOKUP(F147,percentlist2!A:H,8,false),"")</f>
        <v>15.57377049</v>
      </c>
      <c r="I147" s="33">
        <f>IFERROR(VLOOKUP(F147,aoasuchdata0.75!A:H,2,false),"")</f>
        <v>25</v>
      </c>
      <c r="L147" s="24" t="s">
        <v>58</v>
      </c>
      <c r="M147" s="23" t="str">
        <f t="shared" si="3"/>
        <v/>
      </c>
      <c r="N147" s="23">
        <f>IFERROR(VLOOKUP(L147,percentlist2!A:H,8,false),"")</f>
        <v>15.57377049</v>
      </c>
      <c r="O147" s="33">
        <f>IFERROR(VLOOKUP(L147,aoasuchdata0.75!A:H,2,false),"")</f>
        <v>25</v>
      </c>
      <c r="P147" s="1">
        <v>3.0</v>
      </c>
      <c r="T147" s="1"/>
    </row>
    <row r="148">
      <c r="A148" s="1" t="s">
        <v>318</v>
      </c>
      <c r="C148" s="1"/>
      <c r="D148" s="23" t="str">
        <f>IFERROR(VLOOKUP(B148,percentlist2!A:H,8,false),"")</f>
        <v/>
      </c>
      <c r="E148" s="23" t="str">
        <f>IFERROR(VLOOKUP(B148,aoasuchdata0.75!A:H,2,false),"")</f>
        <v/>
      </c>
      <c r="F148" s="22" t="s">
        <v>65</v>
      </c>
      <c r="G148" s="23" t="str">
        <f t="shared" si="2"/>
        <v/>
      </c>
      <c r="H148" s="23">
        <f>IFERROR(VLOOKUP(F148,percentlist2!A:H,8,false),"")</f>
        <v>26.2295082</v>
      </c>
      <c r="I148" s="33">
        <f>IFERROR(VLOOKUP(F148,aoasuchdata0.75!A:H,2,false),"")</f>
        <v>29</v>
      </c>
      <c r="L148" s="24" t="s">
        <v>65</v>
      </c>
      <c r="M148" s="23" t="str">
        <f t="shared" si="3"/>
        <v/>
      </c>
      <c r="N148" s="23">
        <f>IFERROR(VLOOKUP(L148,percentlist2!A:H,8,false),"")</f>
        <v>26.2295082</v>
      </c>
      <c r="O148" s="33">
        <f>IFERROR(VLOOKUP(L148,aoasuchdata0.75!A:H,2,false),"")</f>
        <v>29</v>
      </c>
      <c r="P148" s="1">
        <v>3.0</v>
      </c>
      <c r="T148" s="1"/>
      <c r="Z148" s="32"/>
    </row>
    <row r="149">
      <c r="A149" s="1" t="s">
        <v>318</v>
      </c>
      <c r="C149" s="1"/>
      <c r="D149" s="23" t="str">
        <f>IFERROR(VLOOKUP(B149,percentlist2!A:H,8,false),"")</f>
        <v/>
      </c>
      <c r="E149" s="23" t="str">
        <f>IFERROR(VLOOKUP(B149,aoasuchdata0.75!A:H,2,false),"")</f>
        <v/>
      </c>
      <c r="F149" s="22" t="s">
        <v>439</v>
      </c>
      <c r="G149" s="23" t="str">
        <f t="shared" si="2"/>
        <v/>
      </c>
      <c r="H149" s="23">
        <f>IFERROR(VLOOKUP(F149,percentlist2!A:H,8,false),"")</f>
        <v>18.50117096</v>
      </c>
      <c r="I149" s="33">
        <f>IFERROR(VLOOKUP(F149,aoasuchdata0.75!A:H,2,false),"")</f>
        <v>22</v>
      </c>
      <c r="L149" s="24" t="s">
        <v>439</v>
      </c>
      <c r="M149" s="23" t="str">
        <f t="shared" si="3"/>
        <v/>
      </c>
      <c r="N149" s="23">
        <f>IFERROR(VLOOKUP(L149,percentlist2!A:H,8,false),"")</f>
        <v>18.50117096</v>
      </c>
      <c r="O149" s="33">
        <f>IFERROR(VLOOKUP(L149,aoasuchdata0.75!A:H,2,false),"")</f>
        <v>22</v>
      </c>
      <c r="P149" s="1">
        <v>3.0</v>
      </c>
      <c r="T149" s="1"/>
      <c r="Z149" s="32"/>
    </row>
    <row r="150">
      <c r="A150" s="1" t="s">
        <v>318</v>
      </c>
      <c r="C150" s="1"/>
      <c r="D150" s="23" t="str">
        <f>IFERROR(VLOOKUP(B150,percentlist2!A:H,8,false),"")</f>
        <v/>
      </c>
      <c r="E150" s="23" t="str">
        <f>IFERROR(VLOOKUP(B150,aoasuchdata0.75!A:H,2,false),"")</f>
        <v/>
      </c>
      <c r="F150" s="51" t="s">
        <v>440</v>
      </c>
      <c r="G150" s="23" t="str">
        <f t="shared" si="2"/>
        <v/>
      </c>
      <c r="H150" s="23">
        <f>IFERROR(VLOOKUP(F150,percentlist2!A:H,8,false),"")</f>
        <v>27.98594848</v>
      </c>
      <c r="I150" s="33" t="str">
        <f>IFERROR(VLOOKUP(F150,aoasuchdata0.75!A:H,2,false),"")</f>
        <v/>
      </c>
      <c r="L150" s="52" t="s">
        <v>440</v>
      </c>
      <c r="M150" s="23" t="str">
        <f t="shared" si="3"/>
        <v/>
      </c>
      <c r="N150" s="23">
        <f>IFERROR(VLOOKUP(L150,percentlist2!A:H,8,false),"")</f>
        <v>27.98594848</v>
      </c>
      <c r="O150" s="33" t="str">
        <f>IFERROR(VLOOKUP(L150,aoasuchdata0.75!A:H,2,false),"")</f>
        <v/>
      </c>
      <c r="P150" s="1">
        <v>3.0</v>
      </c>
      <c r="T150" s="1"/>
      <c r="Z150" s="32"/>
    </row>
    <row r="151">
      <c r="A151" s="1" t="s">
        <v>318</v>
      </c>
      <c r="C151" s="1"/>
      <c r="D151" s="23" t="str">
        <f>IFERROR(VLOOKUP(B151,percentlist2!A:H,8,false),"")</f>
        <v/>
      </c>
      <c r="E151" s="23" t="str">
        <f>IFERROR(VLOOKUP(B151,aoasuchdata0.75!A:H,2,false),"")</f>
        <v/>
      </c>
      <c r="F151" s="22" t="s">
        <v>88</v>
      </c>
      <c r="G151" s="23" t="str">
        <f t="shared" si="2"/>
        <v/>
      </c>
      <c r="H151" s="23">
        <f>IFERROR(VLOOKUP(F151,percentlist2!A:H,8,false),"")</f>
        <v>34.07494145</v>
      </c>
      <c r="I151" s="33">
        <f>IFERROR(VLOOKUP(F151,aoasuchdata0.75!A:H,2,false),"")</f>
        <v>23</v>
      </c>
      <c r="L151" s="24" t="s">
        <v>88</v>
      </c>
      <c r="M151" s="23" t="str">
        <f t="shared" si="3"/>
        <v/>
      </c>
      <c r="N151" s="23">
        <f>IFERROR(VLOOKUP(L151,percentlist2!A:H,8,false),"")</f>
        <v>34.07494145</v>
      </c>
      <c r="O151" s="33">
        <f>IFERROR(VLOOKUP(L151,aoasuchdata0.75!A:H,2,false),"")</f>
        <v>23</v>
      </c>
      <c r="P151" s="1">
        <v>3.0</v>
      </c>
      <c r="T151" s="1"/>
      <c r="Z151" s="2"/>
    </row>
    <row r="152">
      <c r="A152" s="1" t="s">
        <v>72</v>
      </c>
      <c r="C152" s="1"/>
      <c r="D152" s="23" t="str">
        <f>IFERROR(VLOOKUP(B152,percentlist2!A:H,8,false),"")</f>
        <v/>
      </c>
      <c r="E152" s="23" t="str">
        <f>IFERROR(VLOOKUP(B152,aoasuchdata0.75!A:H,2,false),"")</f>
        <v/>
      </c>
      <c r="F152" s="35" t="s">
        <v>441</v>
      </c>
      <c r="G152" s="23" t="str">
        <f t="shared" si="2"/>
        <v/>
      </c>
      <c r="H152" s="23">
        <f>IFERROR(VLOOKUP(F152,percentlist2!A:H,8,false),"")</f>
        <v>2.693208431</v>
      </c>
      <c r="I152" s="33" t="str">
        <f>IFERROR(VLOOKUP(F152,aoasuchdata0.75!A:H,2,false),"")</f>
        <v/>
      </c>
      <c r="L152" s="35" t="s">
        <v>442</v>
      </c>
      <c r="M152" s="23" t="str">
        <f t="shared" si="3"/>
        <v/>
      </c>
      <c r="N152" s="23">
        <f>IFERROR(VLOOKUP(L152,percentlist2!A:H,8,false),"")</f>
        <v>2.693208431</v>
      </c>
      <c r="O152" s="33" t="str">
        <f>IFERROR(VLOOKUP(L152,aoasuchdata0.75!A:H,2,false),"")</f>
        <v>NA</v>
      </c>
      <c r="P152" s="1">
        <v>3.0</v>
      </c>
      <c r="T152" s="1"/>
    </row>
    <row r="153">
      <c r="A153" s="1" t="s">
        <v>72</v>
      </c>
      <c r="C153" s="1"/>
      <c r="D153" s="23" t="str">
        <f>IFERROR(VLOOKUP(B153,percentlist2!A:H,8,false),"")</f>
        <v/>
      </c>
      <c r="E153" s="23" t="str">
        <f>IFERROR(VLOOKUP(B153,aoasuchdata0.75!A:H,2,false),"")</f>
        <v/>
      </c>
      <c r="F153" s="35" t="s">
        <v>443</v>
      </c>
      <c r="G153" s="23" t="str">
        <f t="shared" si="2"/>
        <v/>
      </c>
      <c r="H153" s="23">
        <f>IFERROR(VLOOKUP(F153,percentlist2!A:H,8,false),"")</f>
        <v>3.629976581</v>
      </c>
      <c r="I153" s="33" t="str">
        <f>IFERROR(VLOOKUP(F153,aoasuchdata0.75!A:H,2,false),"")</f>
        <v>NA</v>
      </c>
      <c r="L153" s="35" t="s">
        <v>444</v>
      </c>
      <c r="M153" s="23" t="str">
        <f t="shared" si="3"/>
        <v/>
      </c>
      <c r="N153" s="23">
        <f>IFERROR(VLOOKUP(L153,percentlist2!A:H,8,false),"")</f>
        <v>3.395784543</v>
      </c>
      <c r="O153" s="33" t="str">
        <f>IFERROR(VLOOKUP(L153,aoasuchdata0.75!A:H,2,false),"")</f>
        <v/>
      </c>
      <c r="P153" s="1">
        <v>3.0</v>
      </c>
      <c r="T153" s="53"/>
    </row>
    <row r="154">
      <c r="A154" s="1" t="s">
        <v>72</v>
      </c>
      <c r="C154" s="1"/>
      <c r="D154" s="23" t="str">
        <f>IFERROR(VLOOKUP(B154,percentlist2!A:H,8,false),"")</f>
        <v/>
      </c>
      <c r="E154" s="23" t="str">
        <f>IFERROR(VLOOKUP(B154,aoasuchdata0.75!A:H,2,false),"")</f>
        <v/>
      </c>
      <c r="F154" s="22" t="s">
        <v>445</v>
      </c>
      <c r="G154" s="23" t="str">
        <f t="shared" si="2"/>
        <v/>
      </c>
      <c r="H154" s="23">
        <f>IFERROR(VLOOKUP(F154,percentlist2!A:H,8,false),"")</f>
        <v>4.918032787</v>
      </c>
      <c r="I154" s="33">
        <f>IFERROR(VLOOKUP(F154,aoasuchdata0.75!A:H,2,false),"")</f>
        <v>28</v>
      </c>
      <c r="L154" s="35" t="s">
        <v>446</v>
      </c>
      <c r="M154" s="23" t="str">
        <f t="shared" si="3"/>
        <v/>
      </c>
      <c r="N154" s="23">
        <f>IFERROR(VLOOKUP(L154,percentlist2!A:H,8,false),"")</f>
        <v>4.683840749</v>
      </c>
      <c r="O154" s="33" t="str">
        <f>IFERROR(VLOOKUP(L154,aoasuchdata0.75!A:H,2,false),"")</f>
        <v/>
      </c>
      <c r="P154" s="1">
        <v>3.0</v>
      </c>
    </row>
    <row r="155">
      <c r="A155" s="1" t="s">
        <v>72</v>
      </c>
      <c r="C155" s="1"/>
      <c r="D155" s="23" t="str">
        <f>IFERROR(VLOOKUP(B155,percentlist2!A:H,8,false),"")</f>
        <v/>
      </c>
      <c r="E155" s="23" t="str">
        <f>IFERROR(VLOOKUP(B155,aoasuchdata0.75!A:H,2,false),"")</f>
        <v/>
      </c>
      <c r="F155" s="22" t="s">
        <v>447</v>
      </c>
      <c r="G155" s="23" t="str">
        <f t="shared" si="2"/>
        <v/>
      </c>
      <c r="H155" s="23">
        <f>IFERROR(VLOOKUP(F155,percentlist2!A:H,8,false),"")</f>
        <v>5.152224824</v>
      </c>
      <c r="I155" s="33">
        <f>IFERROR(VLOOKUP(F155,aoasuchdata0.75!A:H,2,false),"")</f>
        <v>30</v>
      </c>
      <c r="L155" s="35" t="s">
        <v>448</v>
      </c>
      <c r="M155" s="23" t="str">
        <f t="shared" si="3"/>
        <v/>
      </c>
      <c r="N155" s="23">
        <f>IFERROR(VLOOKUP(L155,percentlist2!A:H,8,false),"")</f>
        <v>5.152224824</v>
      </c>
      <c r="O155" s="33" t="str">
        <f>IFERROR(VLOOKUP(L155,aoasuchdata0.75!A:H,2,false),"")</f>
        <v/>
      </c>
      <c r="P155" s="1">
        <v>3.0</v>
      </c>
      <c r="T155" s="53"/>
      <c r="Z155" s="32"/>
    </row>
    <row r="156">
      <c r="A156" s="1" t="s">
        <v>72</v>
      </c>
      <c r="C156" s="1"/>
      <c r="D156" s="23" t="str">
        <f>IFERROR(VLOOKUP(B156,percentlist2!A:H,8,false),"")</f>
        <v/>
      </c>
      <c r="E156" s="23" t="str">
        <f>IFERROR(VLOOKUP(B156,aoasuchdata0.75!A:H,2,false),"")</f>
        <v/>
      </c>
      <c r="F156" s="35" t="s">
        <v>449</v>
      </c>
      <c r="G156" s="23" t="str">
        <f t="shared" si="2"/>
        <v/>
      </c>
      <c r="H156" s="23">
        <f>IFERROR(VLOOKUP(F156,percentlist2!A:H,8,false),"")</f>
        <v>5.854800937</v>
      </c>
      <c r="I156" s="33" t="str">
        <f>IFERROR(VLOOKUP(F156,aoasuchdata0.75!A:H,2,false),"")</f>
        <v>NA</v>
      </c>
      <c r="L156" s="24" t="s">
        <v>450</v>
      </c>
      <c r="M156" s="23" t="str">
        <f t="shared" si="3"/>
        <v/>
      </c>
      <c r="N156" s="23">
        <f>IFERROR(VLOOKUP(L156,percentlist2!A:H,8,false),"")</f>
        <v>5.854800937</v>
      </c>
      <c r="O156" s="33">
        <f>IFERROR(VLOOKUP(L156,aoasuchdata0.75!A:H,2,false),"")</f>
        <v>29</v>
      </c>
      <c r="P156" s="1">
        <v>3.0</v>
      </c>
      <c r="T156" s="1"/>
    </row>
    <row r="157">
      <c r="A157" s="1" t="s">
        <v>72</v>
      </c>
      <c r="C157" s="1"/>
      <c r="D157" s="23" t="str">
        <f>IFERROR(VLOOKUP(B157,percentlist2!A:H,8,false),"")</f>
        <v/>
      </c>
      <c r="E157" s="23" t="str">
        <f>IFERROR(VLOOKUP(B157,aoasuchdata0.75!A:H,2,false),"")</f>
        <v/>
      </c>
      <c r="F157" s="22" t="s">
        <v>451</v>
      </c>
      <c r="G157" s="23" t="str">
        <f t="shared" si="2"/>
        <v/>
      </c>
      <c r="H157" s="23">
        <f>IFERROR(VLOOKUP(F157,percentlist2!A:H,8,false),"")</f>
        <v>54.56674473</v>
      </c>
      <c r="I157" s="33">
        <f>IFERROR(VLOOKUP(F157,aoasuchdata0.75!A:H,2,false),"")</f>
        <v>22</v>
      </c>
      <c r="L157" s="24" t="s">
        <v>452</v>
      </c>
      <c r="M157" s="23" t="str">
        <f t="shared" si="3"/>
        <v/>
      </c>
      <c r="N157" s="23">
        <f>IFERROR(VLOOKUP(L157,percentlist2!A:H,8,false),"")</f>
        <v>82.55269321</v>
      </c>
      <c r="O157" s="33" t="str">
        <f>IFERROR(VLOOKUP(L157,aoasuchdata0.75!A:H,2,false),"")</f>
        <v/>
      </c>
      <c r="P157" s="1">
        <v>3.0</v>
      </c>
      <c r="T157" s="1"/>
    </row>
    <row r="158">
      <c r="A158" s="1" t="s">
        <v>72</v>
      </c>
      <c r="C158" s="1"/>
      <c r="D158" s="23" t="str">
        <f>IFERROR(VLOOKUP(B158,percentlist2!A:H,8,false),"")</f>
        <v/>
      </c>
      <c r="E158" s="23" t="str">
        <f>IFERROR(VLOOKUP(B158,aoasuchdata0.75!A:H,2,false),"")</f>
        <v/>
      </c>
      <c r="F158" s="22" t="s">
        <v>75</v>
      </c>
      <c r="G158" s="23" t="str">
        <f t="shared" si="2"/>
        <v/>
      </c>
      <c r="H158" s="23">
        <f>IFERROR(VLOOKUP(F158,percentlist2!A:H,8,false),"")</f>
        <v>43.09133489</v>
      </c>
      <c r="I158" s="33">
        <f>IFERROR(VLOOKUP(F158,aoasuchdata0.75!A:H,2,false),"")</f>
        <v>24</v>
      </c>
      <c r="L158" s="24" t="s">
        <v>453</v>
      </c>
      <c r="M158" s="23" t="str">
        <f t="shared" si="3"/>
        <v/>
      </c>
      <c r="N158" s="23">
        <f>IFERROR(VLOOKUP(L158,percentlist2!A:H,8,false),"")</f>
        <v>45.66744731</v>
      </c>
      <c r="O158" s="33">
        <f>IFERROR(VLOOKUP(L158,aoasuchdata0.75!A:H,2,false),"")</f>
        <v>25</v>
      </c>
      <c r="P158" s="1">
        <v>3.0</v>
      </c>
      <c r="T158" s="1"/>
    </row>
    <row r="159">
      <c r="A159" s="1" t="s">
        <v>72</v>
      </c>
      <c r="C159" s="1"/>
      <c r="D159" s="23" t="str">
        <f>IFERROR(VLOOKUP(B159,percentlist2!A:H,8,false),"")</f>
        <v/>
      </c>
      <c r="E159" s="23" t="str">
        <f>IFERROR(VLOOKUP(B159,aoasuchdata0.75!A:H,2,false),"")</f>
        <v/>
      </c>
      <c r="F159" s="22" t="s">
        <v>454</v>
      </c>
      <c r="G159" s="23" t="str">
        <f t="shared" si="2"/>
        <v/>
      </c>
      <c r="H159" s="23">
        <f>IFERROR(VLOOKUP(F159,percentlist2!A:H,8,false),"")</f>
        <v>40.98360656</v>
      </c>
      <c r="I159" s="33">
        <f>IFERROR(VLOOKUP(F159,aoasuchdata0.75!A:H,2,false),"")</f>
        <v>22</v>
      </c>
      <c r="L159" s="24" t="s">
        <v>455</v>
      </c>
      <c r="M159" s="23" t="str">
        <f t="shared" si="3"/>
        <v/>
      </c>
      <c r="N159" s="23">
        <f>IFERROR(VLOOKUP(L159,percentlist2!A:H,8,false),"")</f>
        <v>40.28103044</v>
      </c>
      <c r="O159" s="33">
        <f>IFERROR(VLOOKUP(L159,aoasuchdata0.75!A:H,2,false),"")</f>
        <v>28</v>
      </c>
      <c r="P159" s="1">
        <v>3.0</v>
      </c>
      <c r="T159" s="1"/>
      <c r="Z159" s="2"/>
    </row>
    <row r="160">
      <c r="A160" s="1" t="s">
        <v>72</v>
      </c>
      <c r="C160" s="1"/>
      <c r="D160" s="23" t="str">
        <f>IFERROR(VLOOKUP(B160,percentlist2!A:H,8,false),"")</f>
        <v/>
      </c>
      <c r="E160" s="23" t="str">
        <f>IFERROR(VLOOKUP(B160,aoasuchdata0.75!A:H,2,false),"")</f>
        <v/>
      </c>
      <c r="F160" s="22" t="s">
        <v>83</v>
      </c>
      <c r="G160" s="23" t="str">
        <f t="shared" si="2"/>
        <v/>
      </c>
      <c r="H160" s="23">
        <f>IFERROR(VLOOKUP(F160,percentlist2!A:H,8,false),"")</f>
        <v>40.04683841</v>
      </c>
      <c r="I160" s="33">
        <f>IFERROR(VLOOKUP(F160,aoasuchdata0.75!A:H,2,false),"")</f>
        <v>21</v>
      </c>
      <c r="L160" s="52" t="s">
        <v>84</v>
      </c>
      <c r="M160" s="23" t="str">
        <f t="shared" si="3"/>
        <v/>
      </c>
      <c r="N160" s="23">
        <f>IFERROR(VLOOKUP(L160,percentlist2!A:H,8,false),"")</f>
        <v>41.10070258</v>
      </c>
      <c r="O160" s="33" t="str">
        <f>IFERROR(VLOOKUP(L160,aoasuchdata0.75!A:H,2,false),"")</f>
        <v>NA</v>
      </c>
      <c r="P160" s="1">
        <v>3.0</v>
      </c>
      <c r="T160" s="1"/>
    </row>
    <row r="161">
      <c r="A161" s="1" t="s">
        <v>72</v>
      </c>
      <c r="C161" s="1"/>
      <c r="D161" s="23" t="str">
        <f>IFERROR(VLOOKUP(B161,percentlist2!A:H,8,false),"")</f>
        <v/>
      </c>
      <c r="E161" s="23" t="str">
        <f>IFERROR(VLOOKUP(B161,aoasuchdata0.75!A:H,2,false),"")</f>
        <v/>
      </c>
      <c r="F161" s="22" t="s">
        <v>456</v>
      </c>
      <c r="G161" s="23" t="str">
        <f t="shared" si="2"/>
        <v/>
      </c>
      <c r="H161" s="23">
        <f>IFERROR(VLOOKUP(F161,percentlist2!A:H,8,false),"")</f>
        <v>34.66042155</v>
      </c>
      <c r="I161" s="33">
        <f>IFERROR(VLOOKUP(F161,aoasuchdata0.75!A:H,2,false),"")</f>
        <v>24</v>
      </c>
      <c r="L161" s="52" t="s">
        <v>457</v>
      </c>
      <c r="M161" s="23" t="str">
        <f t="shared" si="3"/>
        <v/>
      </c>
      <c r="N161" s="23">
        <f>IFERROR(VLOOKUP(L161,percentlist2!A:H,8,false),"")</f>
        <v>34.54332553</v>
      </c>
      <c r="O161" s="33" t="str">
        <f>IFERROR(VLOOKUP(L161,aoasuchdata0.75!A:H,2,false),"")</f>
        <v/>
      </c>
      <c r="P161" s="1">
        <v>3.0</v>
      </c>
      <c r="T161" s="1"/>
    </row>
    <row r="162">
      <c r="A162" s="1" t="s">
        <v>72</v>
      </c>
      <c r="C162" s="1"/>
      <c r="D162" s="23" t="str">
        <f>IFERROR(VLOOKUP(B162,percentlist2!A:H,8,false),"")</f>
        <v/>
      </c>
      <c r="E162" s="23" t="str">
        <f>IFERROR(VLOOKUP(B162,aoasuchdata0.75!A:H,2,false),"")</f>
        <v/>
      </c>
      <c r="F162" s="22" t="s">
        <v>458</v>
      </c>
      <c r="G162" s="23" t="str">
        <f t="shared" si="2"/>
        <v/>
      </c>
      <c r="H162" s="23">
        <f>IFERROR(VLOOKUP(F162,percentlist2!A:H,8,false),"")</f>
        <v>33.84074941</v>
      </c>
      <c r="I162" s="33">
        <f>IFERROR(VLOOKUP(F162,aoasuchdata0.75!A:H,2,false),"")</f>
        <v>27</v>
      </c>
      <c r="L162" s="52" t="s">
        <v>459</v>
      </c>
      <c r="M162" s="23" t="str">
        <f t="shared" si="3"/>
        <v/>
      </c>
      <c r="N162" s="23">
        <f>IFERROR(VLOOKUP(L162,percentlist2!A:H,8,false),"")</f>
        <v>33.1381733</v>
      </c>
      <c r="O162" s="33" t="str">
        <f>IFERROR(VLOOKUP(L162,aoasuchdata0.75!A:H,2,false),"")</f>
        <v>NA</v>
      </c>
      <c r="P162" s="1">
        <v>3.0</v>
      </c>
      <c r="T162" s="1"/>
      <c r="Z162" s="32"/>
    </row>
    <row r="163">
      <c r="A163" s="1" t="s">
        <v>72</v>
      </c>
      <c r="C163" s="1"/>
      <c r="D163" s="23" t="str">
        <f>IFERROR(VLOOKUP(B163,percentlist2!A:H,8,false),"")</f>
        <v/>
      </c>
      <c r="E163" s="23" t="str">
        <f>IFERROR(VLOOKUP(B163,aoasuchdata0.75!A:H,2,false),"")</f>
        <v/>
      </c>
      <c r="F163" s="22" t="s">
        <v>94</v>
      </c>
      <c r="G163" s="23" t="str">
        <f t="shared" si="2"/>
        <v/>
      </c>
      <c r="H163" s="23">
        <f>IFERROR(VLOOKUP(F163,percentlist2!A:H,8,false),"")</f>
        <v>33.7236534</v>
      </c>
      <c r="I163" s="33">
        <f>IFERROR(VLOOKUP(F163,aoasuchdata0.75!A:H,2,false),"")</f>
        <v>21</v>
      </c>
      <c r="L163" s="52" t="s">
        <v>460</v>
      </c>
      <c r="M163" s="23" t="str">
        <f t="shared" si="3"/>
        <v/>
      </c>
      <c r="N163" s="23">
        <f>IFERROR(VLOOKUP(L163,percentlist2!A:H,8,false),"")</f>
        <v>32.90398126</v>
      </c>
      <c r="O163" s="33" t="str">
        <f>IFERROR(VLOOKUP(L163,aoasuchdata0.75!A:H,2,false),"")</f>
        <v>NA</v>
      </c>
      <c r="P163" s="1">
        <v>3.0</v>
      </c>
      <c r="T163" s="1"/>
    </row>
    <row r="164">
      <c r="A164" s="1" t="s">
        <v>72</v>
      </c>
      <c r="C164" s="1"/>
      <c r="D164" s="23" t="str">
        <f>IFERROR(VLOOKUP(B164,percentlist2!A:H,8,false),"")</f>
        <v/>
      </c>
      <c r="E164" s="23" t="str">
        <f>IFERROR(VLOOKUP(B164,aoasuchdata0.75!A:H,2,false),"")</f>
        <v/>
      </c>
      <c r="F164" s="22" t="s">
        <v>461</v>
      </c>
      <c r="G164" s="23" t="str">
        <f t="shared" si="2"/>
        <v/>
      </c>
      <c r="H164" s="23">
        <f>IFERROR(VLOOKUP(F164,percentlist2!A:H,8,false),"")</f>
        <v>31.49882904</v>
      </c>
      <c r="I164" s="33">
        <f>IFERROR(VLOOKUP(F164,aoasuchdata0.75!A:H,2,false),"")</f>
        <v>26</v>
      </c>
      <c r="L164" s="24" t="s">
        <v>462</v>
      </c>
      <c r="M164" s="23" t="str">
        <f t="shared" si="3"/>
        <v/>
      </c>
      <c r="N164" s="23">
        <f>IFERROR(VLOOKUP(L164,percentlist2!A:H,8,false),"")</f>
        <v>32.08430913</v>
      </c>
      <c r="O164" s="33">
        <f>IFERROR(VLOOKUP(L164,aoasuchdata0.75!A:H,2,false),"")</f>
        <v>27</v>
      </c>
      <c r="P164" s="1">
        <v>3.0</v>
      </c>
      <c r="T164" s="1"/>
    </row>
    <row r="165">
      <c r="A165" s="1" t="s">
        <v>72</v>
      </c>
      <c r="C165" s="1"/>
      <c r="D165" s="23" t="str">
        <f>IFERROR(VLOOKUP(B165,percentlist2!A:H,8,false),"")</f>
        <v/>
      </c>
      <c r="E165" s="23" t="str">
        <f>IFERROR(VLOOKUP(B165,aoasuchdata0.75!A:H,2,false),"")</f>
        <v/>
      </c>
      <c r="F165" s="22" t="s">
        <v>463</v>
      </c>
      <c r="G165" s="23" t="str">
        <f t="shared" si="2"/>
        <v/>
      </c>
      <c r="H165" s="23">
        <f>IFERROR(VLOOKUP(F165,percentlist2!A:H,8,false),"")</f>
        <v>29.15690867</v>
      </c>
      <c r="I165" s="33">
        <f>IFERROR(VLOOKUP(F165,aoasuchdata0.75!A:H,2,false),"")</f>
        <v>25</v>
      </c>
      <c r="L165" s="24" t="s">
        <v>464</v>
      </c>
      <c r="M165" s="23" t="str">
        <f t="shared" si="3"/>
        <v/>
      </c>
      <c r="N165" s="23">
        <f>IFERROR(VLOOKUP(L165,percentlist2!A:H,8,false),"")</f>
        <v>27.86885246</v>
      </c>
      <c r="O165" s="33">
        <f>IFERROR(VLOOKUP(L165,aoasuchdata0.75!A:H,2,false),"")</f>
        <v>23</v>
      </c>
      <c r="P165" s="1">
        <v>3.0</v>
      </c>
      <c r="T165" s="1"/>
    </row>
    <row r="166">
      <c r="A166" s="1" t="s">
        <v>72</v>
      </c>
      <c r="C166" s="1"/>
      <c r="D166" s="23" t="str">
        <f>IFERROR(VLOOKUP(B166,percentlist2!A:H,8,false),"")</f>
        <v/>
      </c>
      <c r="E166" s="23" t="str">
        <f>IFERROR(VLOOKUP(B166,aoasuchdata0.75!A:H,2,false),"")</f>
        <v/>
      </c>
      <c r="F166" s="22" t="s">
        <v>104</v>
      </c>
      <c r="G166" s="23" t="str">
        <f t="shared" si="2"/>
        <v/>
      </c>
      <c r="H166" s="23">
        <f>IFERROR(VLOOKUP(F166,percentlist2!A:H,8,false),"")</f>
        <v>28.33723653</v>
      </c>
      <c r="I166" s="33">
        <f>IFERROR(VLOOKUP(F166,aoasuchdata0.75!A:H,2,false),"")</f>
        <v>19</v>
      </c>
      <c r="L166" s="52" t="s">
        <v>465</v>
      </c>
      <c r="M166" s="23" t="str">
        <f t="shared" si="3"/>
        <v/>
      </c>
      <c r="N166" s="23">
        <f>IFERROR(VLOOKUP(L166,percentlist2!A:H,8,false),"")</f>
        <v>26.34660422</v>
      </c>
      <c r="O166" s="33" t="str">
        <f>IFERROR(VLOOKUP(L166,aoasuchdata0.75!A:H,2,false),"")</f>
        <v>NA</v>
      </c>
      <c r="P166" s="1">
        <v>3.0</v>
      </c>
      <c r="T166" s="1"/>
    </row>
    <row r="167">
      <c r="A167" s="1" t="s">
        <v>72</v>
      </c>
      <c r="C167" s="1"/>
      <c r="D167" s="23" t="str">
        <f>IFERROR(VLOOKUP(B167,percentlist2!A:H,8,false),"")</f>
        <v/>
      </c>
      <c r="E167" s="23" t="str">
        <f>IFERROR(VLOOKUP(B167,aoasuchdata0.75!A:H,2,false),"")</f>
        <v/>
      </c>
      <c r="F167" s="22" t="s">
        <v>106</v>
      </c>
      <c r="G167" s="23" t="str">
        <f t="shared" si="2"/>
        <v/>
      </c>
      <c r="H167" s="23">
        <f>IFERROR(VLOOKUP(F167,percentlist2!A:H,8,false),"")</f>
        <v>25.52693208</v>
      </c>
      <c r="I167" s="33">
        <f>IFERROR(VLOOKUP(F167,aoasuchdata0.75!A:H,2,false),"")</f>
        <v>25</v>
      </c>
      <c r="L167" s="52" t="s">
        <v>466</v>
      </c>
      <c r="M167" s="23" t="str">
        <f t="shared" si="3"/>
        <v/>
      </c>
      <c r="N167" s="23">
        <f>IFERROR(VLOOKUP(L167,percentlist2!A:H,8,false),"")</f>
        <v>25.40983607</v>
      </c>
      <c r="O167" s="33" t="str">
        <f>IFERROR(VLOOKUP(L167,aoasuchdata0.75!A:H,2,false),"")</f>
        <v>NA</v>
      </c>
      <c r="P167" s="1">
        <v>3.0</v>
      </c>
      <c r="T167" s="53"/>
    </row>
    <row r="168">
      <c r="A168" s="1" t="s">
        <v>72</v>
      </c>
      <c r="C168" s="1"/>
      <c r="D168" s="23" t="str">
        <f>IFERROR(VLOOKUP(B168,percentlist2!A:H,8,false),"")</f>
        <v/>
      </c>
      <c r="E168" s="23" t="str">
        <f>IFERROR(VLOOKUP(B168,aoasuchdata0.75!A:H,2,false),"")</f>
        <v/>
      </c>
      <c r="F168" s="22" t="s">
        <v>64</v>
      </c>
      <c r="G168" s="23" t="str">
        <f t="shared" si="2"/>
        <v/>
      </c>
      <c r="H168" s="23">
        <f>IFERROR(VLOOKUP(F168,percentlist2!A:H,8,false),"")</f>
        <v>25.29274005</v>
      </c>
      <c r="I168" s="33">
        <f>IFERROR(VLOOKUP(F168,aoasuchdata0.75!A:H,2,false),"")</f>
        <v>26</v>
      </c>
      <c r="L168" s="52" t="s">
        <v>467</v>
      </c>
      <c r="M168" s="23" t="str">
        <f t="shared" si="3"/>
        <v/>
      </c>
      <c r="N168" s="23">
        <f>IFERROR(VLOOKUP(L168,percentlist2!A:H,8,false),"")</f>
        <v>25.17564403</v>
      </c>
      <c r="O168" s="33" t="str">
        <f>IFERROR(VLOOKUP(L168,aoasuchdata0.75!A:H,2,false),"")</f>
        <v/>
      </c>
      <c r="P168" s="1">
        <v>3.0</v>
      </c>
      <c r="T168" s="1"/>
    </row>
    <row r="169">
      <c r="A169" s="1" t="s">
        <v>72</v>
      </c>
      <c r="C169" s="1"/>
      <c r="D169" s="23" t="str">
        <f>IFERROR(VLOOKUP(B169,percentlist2!A:H,8,false),"")</f>
        <v/>
      </c>
      <c r="E169" s="23" t="str">
        <f>IFERROR(VLOOKUP(B169,aoasuchdata0.75!A:H,2,false),"")</f>
        <v/>
      </c>
      <c r="F169" s="22" t="s">
        <v>468</v>
      </c>
      <c r="G169" s="23" t="str">
        <f t="shared" si="2"/>
        <v/>
      </c>
      <c r="H169" s="23">
        <f>IFERROR(VLOOKUP(F169,percentlist2!A:H,8,false),"")</f>
        <v>20.96018735</v>
      </c>
      <c r="I169" s="33">
        <f>IFERROR(VLOOKUP(F169,aoasuchdata0.75!A:H,2,false),"")</f>
        <v>22</v>
      </c>
      <c r="L169" s="52" t="s">
        <v>469</v>
      </c>
      <c r="M169" s="23" t="str">
        <f t="shared" si="3"/>
        <v/>
      </c>
      <c r="N169" s="23">
        <f>IFERROR(VLOOKUP(L169,percentlist2!A:H,8,false),"")</f>
        <v>24.59016393</v>
      </c>
      <c r="O169" s="33" t="str">
        <f>IFERROR(VLOOKUP(L169,aoasuchdata0.75!A:H,2,false),"")</f>
        <v>NA</v>
      </c>
      <c r="P169" s="1">
        <v>3.0</v>
      </c>
      <c r="T169" s="1"/>
    </row>
    <row r="170">
      <c r="A170" s="1" t="s">
        <v>72</v>
      </c>
      <c r="C170" s="1"/>
      <c r="D170" s="23" t="str">
        <f>IFERROR(VLOOKUP(B170,percentlist2!A:H,8,false),"")</f>
        <v/>
      </c>
      <c r="E170" s="23" t="str">
        <f>IFERROR(VLOOKUP(B170,aoasuchdata0.75!A:H,2,false),"")</f>
        <v/>
      </c>
      <c r="F170" s="22" t="s">
        <v>470</v>
      </c>
      <c r="G170" s="23" t="str">
        <f t="shared" si="2"/>
        <v/>
      </c>
      <c r="H170" s="23">
        <f>IFERROR(VLOOKUP(F170,percentlist2!A:H,8,false),"")</f>
        <v>12.06088993</v>
      </c>
      <c r="I170" s="33">
        <f>IFERROR(VLOOKUP(F170,aoasuchdata0.75!A:H,2,false),"")</f>
        <v>24</v>
      </c>
      <c r="L170" s="24" t="s">
        <v>471</v>
      </c>
      <c r="M170" s="23" t="str">
        <f t="shared" si="3"/>
        <v/>
      </c>
      <c r="N170" s="23">
        <f>IFERROR(VLOOKUP(L170,percentlist2!A:H,8,false),"")</f>
        <v>12.06088993</v>
      </c>
      <c r="O170" s="33">
        <f>IFERROR(VLOOKUP(L170,aoasuchdata0.75!A:H,2,false),"")</f>
        <v>22</v>
      </c>
      <c r="P170" s="1">
        <v>3.0</v>
      </c>
      <c r="T170" s="32"/>
    </row>
    <row r="171">
      <c r="A171" s="1" t="s">
        <v>72</v>
      </c>
      <c r="C171" s="1"/>
      <c r="D171" s="23" t="str">
        <f>IFERROR(VLOOKUP(B171,percentlist2!A:H,8,false),"")</f>
        <v/>
      </c>
      <c r="E171" s="23" t="str">
        <f>IFERROR(VLOOKUP(B171,aoasuchdata0.75!A:H,2,false),"")</f>
        <v/>
      </c>
      <c r="F171" s="50" t="s">
        <v>472</v>
      </c>
      <c r="G171" s="23" t="str">
        <f t="shared" si="2"/>
        <v/>
      </c>
      <c r="H171" s="23">
        <f>IFERROR(VLOOKUP(F171,percentlist2!A:H,8,false),"")</f>
        <v>11.2412178</v>
      </c>
      <c r="I171" s="33" t="str">
        <f>IFERROR(VLOOKUP(F171,aoasuchdata0.75!A:H,2,false),"")</f>
        <v>NA</v>
      </c>
      <c r="L171" s="24" t="s">
        <v>473</v>
      </c>
      <c r="M171" s="23" t="str">
        <f t="shared" si="3"/>
        <v/>
      </c>
      <c r="N171" s="23">
        <f>IFERROR(VLOOKUP(L171,percentlist2!A:H,8,false),"")</f>
        <v>11.12412178</v>
      </c>
      <c r="O171" s="33">
        <f>IFERROR(VLOOKUP(L171,aoasuchdata0.75!A:H,2,false),"")</f>
        <v>29</v>
      </c>
      <c r="P171" s="1">
        <v>3.0</v>
      </c>
      <c r="T171" s="1"/>
    </row>
    <row r="172">
      <c r="A172" s="1" t="s">
        <v>72</v>
      </c>
      <c r="C172" s="1"/>
      <c r="D172" s="23" t="str">
        <f>IFERROR(VLOOKUP(B172,percentlist2!A:H,8,false),"")</f>
        <v/>
      </c>
      <c r="E172" s="23" t="str">
        <f>IFERROR(VLOOKUP(B172,aoasuchdata0.75!A:H,2,false),"")</f>
        <v/>
      </c>
      <c r="F172" s="22" t="s">
        <v>474</v>
      </c>
      <c r="G172" s="23" t="str">
        <f t="shared" si="2"/>
        <v/>
      </c>
      <c r="H172" s="23">
        <f>IFERROR(VLOOKUP(F172,percentlist2!A:H,8,false),"")</f>
        <v>10.42154567</v>
      </c>
      <c r="I172" s="33">
        <f>IFERROR(VLOOKUP(F172,aoasuchdata0.75!A:H,2,false),"")</f>
        <v>27</v>
      </c>
      <c r="L172" s="48" t="s">
        <v>475</v>
      </c>
      <c r="M172" s="23" t="str">
        <f t="shared" si="3"/>
        <v/>
      </c>
      <c r="N172" s="23">
        <f>IFERROR(VLOOKUP(L172,percentlist2!A:H,8,false),"")</f>
        <v>10.30444965</v>
      </c>
      <c r="O172" s="33" t="str">
        <f>IFERROR(VLOOKUP(L172,aoasuchdata0.75!A:H,2,false),"")</f>
        <v>NA</v>
      </c>
      <c r="P172" s="1">
        <v>3.0</v>
      </c>
      <c r="T172" s="1"/>
    </row>
    <row r="173">
      <c r="A173" s="1" t="s">
        <v>72</v>
      </c>
      <c r="C173" s="1"/>
      <c r="D173" s="23" t="str">
        <f>IFERROR(VLOOKUP(B173,percentlist2!A:H,8,false),"")</f>
        <v/>
      </c>
      <c r="E173" s="23" t="str">
        <f>IFERROR(VLOOKUP(B173,aoasuchdata0.75!A:H,2,false),"")</f>
        <v/>
      </c>
      <c r="F173" s="22" t="s">
        <v>476</v>
      </c>
      <c r="G173" s="23" t="str">
        <f t="shared" si="2"/>
        <v/>
      </c>
      <c r="H173" s="23">
        <f>IFERROR(VLOOKUP(F173,percentlist2!A:H,8,false),"")</f>
        <v>9.016393443</v>
      </c>
      <c r="I173" s="33">
        <f>IFERROR(VLOOKUP(F173,aoasuchdata0.75!A:H,2,false),"")</f>
        <v>29</v>
      </c>
      <c r="L173" s="24" t="s">
        <v>477</v>
      </c>
      <c r="M173" s="23" t="str">
        <f t="shared" si="3"/>
        <v/>
      </c>
      <c r="N173" s="23">
        <f>IFERROR(VLOOKUP(L173,percentlist2!A:H,8,false),"")</f>
        <v>9.016393443</v>
      </c>
      <c r="O173" s="33">
        <f>IFERROR(VLOOKUP(L173,aoasuchdata0.75!A:H,2,false),"")</f>
        <v>28</v>
      </c>
      <c r="P173" s="1">
        <v>3.0</v>
      </c>
      <c r="T173" s="1"/>
    </row>
    <row r="174">
      <c r="A174" s="1" t="s">
        <v>72</v>
      </c>
      <c r="C174" s="1"/>
      <c r="D174" s="23" t="str">
        <f>IFERROR(VLOOKUP(B174,percentlist2!A:H,8,false),"")</f>
        <v/>
      </c>
      <c r="E174" s="23" t="str">
        <f>IFERROR(VLOOKUP(B174,aoasuchdata0.75!A:H,2,false),"")</f>
        <v/>
      </c>
      <c r="F174" s="22" t="s">
        <v>478</v>
      </c>
      <c r="G174" s="23" t="str">
        <f t="shared" si="2"/>
        <v/>
      </c>
      <c r="H174" s="23">
        <f>IFERROR(VLOOKUP(F174,percentlist2!A:H,8,false),"")</f>
        <v>14.4028103</v>
      </c>
      <c r="I174" s="33">
        <f>IFERROR(VLOOKUP(F174,aoasuchdata0.75!A:H,2,false),"")</f>
        <v>26</v>
      </c>
      <c r="L174" s="24" t="s">
        <v>479</v>
      </c>
      <c r="M174" s="23" t="str">
        <f t="shared" si="3"/>
        <v/>
      </c>
      <c r="N174" s="23">
        <f>IFERROR(VLOOKUP(L174,percentlist2!A:H,8,false),"")</f>
        <v>14.16861827</v>
      </c>
      <c r="O174" s="33">
        <f>IFERROR(VLOOKUP(L174,aoasuchdata0.75!A:H,2,false),"")</f>
        <v>29</v>
      </c>
      <c r="P174" s="1">
        <v>3.0</v>
      </c>
      <c r="T174" s="53"/>
      <c r="Z174" s="2"/>
    </row>
    <row r="175">
      <c r="A175" s="1" t="s">
        <v>72</v>
      </c>
      <c r="C175" s="1"/>
      <c r="D175" s="23" t="str">
        <f>IFERROR(VLOOKUP(B175,percentlist2!A:H,8,false),"")</f>
        <v/>
      </c>
      <c r="E175" s="23" t="str">
        <f>IFERROR(VLOOKUP(B175,aoasuchdata0.75!A:H,2,false),"")</f>
        <v/>
      </c>
      <c r="F175" s="22" t="s">
        <v>480</v>
      </c>
      <c r="G175" s="23" t="str">
        <f t="shared" si="2"/>
        <v/>
      </c>
      <c r="H175" s="23">
        <f>IFERROR(VLOOKUP(F175,percentlist2!A:H,8,false),"")</f>
        <v>23.53629977</v>
      </c>
      <c r="I175" s="33">
        <f>IFERROR(VLOOKUP(F175,aoasuchdata0.75!A:H,2,false),"")</f>
        <v>25</v>
      </c>
      <c r="L175" s="24" t="s">
        <v>481</v>
      </c>
      <c r="M175" s="23" t="str">
        <f t="shared" si="3"/>
        <v/>
      </c>
      <c r="N175" s="23">
        <f>IFERROR(VLOOKUP(L175,percentlist2!A:H,8,false),"")</f>
        <v>21.07728337</v>
      </c>
      <c r="O175" s="33">
        <f>IFERROR(VLOOKUP(L175,aoasuchdata0.75!A:H,2,false),"")</f>
        <v>28</v>
      </c>
      <c r="P175" s="1">
        <v>3.0</v>
      </c>
      <c r="T175" s="1"/>
      <c r="Z175" s="32"/>
    </row>
    <row r="176">
      <c r="A176" s="1" t="s">
        <v>72</v>
      </c>
      <c r="C176" s="1"/>
      <c r="D176" s="23" t="str">
        <f>IFERROR(VLOOKUP(B176,percentlist2!A:H,8,false),"")</f>
        <v/>
      </c>
      <c r="E176" s="23" t="str">
        <f>IFERROR(VLOOKUP(B176,aoasuchdata0.75!A:H,2,false),"")</f>
        <v/>
      </c>
      <c r="F176" s="22" t="s">
        <v>105</v>
      </c>
      <c r="G176" s="23" t="str">
        <f t="shared" si="2"/>
        <v/>
      </c>
      <c r="H176" s="23">
        <f>IFERROR(VLOOKUP(F176,percentlist2!A:H,8,false),"")</f>
        <v>23.18501171</v>
      </c>
      <c r="I176" s="33">
        <f>IFERROR(VLOOKUP(F176,aoasuchdata0.75!A:H,2,false),"")</f>
        <v>24</v>
      </c>
      <c r="L176" s="24" t="s">
        <v>482</v>
      </c>
      <c r="M176" s="23" t="str">
        <f t="shared" si="3"/>
        <v/>
      </c>
      <c r="N176" s="23">
        <f>IFERROR(VLOOKUP(L176,percentlist2!A:H,8,false),"")</f>
        <v>20.96018735</v>
      </c>
      <c r="O176" s="33">
        <f>IFERROR(VLOOKUP(L176,aoasuchdata0.75!A:H,2,false),"")</f>
        <v>28</v>
      </c>
      <c r="P176" s="1">
        <v>3.0</v>
      </c>
      <c r="T176" s="1"/>
    </row>
    <row r="177">
      <c r="A177" s="1" t="s">
        <v>72</v>
      </c>
      <c r="C177" s="1"/>
      <c r="D177" s="23" t="str">
        <f>IFERROR(VLOOKUP(B177,percentlist2!A:H,8,false),"")</f>
        <v/>
      </c>
      <c r="E177" s="23" t="str">
        <f>IFERROR(VLOOKUP(B177,aoasuchdata0.75!A:H,2,false),"")</f>
        <v/>
      </c>
      <c r="F177" s="22" t="s">
        <v>110</v>
      </c>
      <c r="G177" s="23" t="str">
        <f t="shared" si="2"/>
        <v/>
      </c>
      <c r="H177" s="23">
        <f>IFERROR(VLOOKUP(F177,percentlist2!A:H,8,false),"")</f>
        <v>15.69086651</v>
      </c>
      <c r="I177" s="33">
        <f>IFERROR(VLOOKUP(F177,aoasuchdata0.75!A:H,2,false),"")</f>
        <v>26</v>
      </c>
      <c r="L177" s="24" t="s">
        <v>483</v>
      </c>
      <c r="M177" s="23" t="str">
        <f t="shared" si="3"/>
        <v/>
      </c>
      <c r="N177" s="23">
        <f>IFERROR(VLOOKUP(L177,percentlist2!A:H,8,false),"")</f>
        <v>15.80796253</v>
      </c>
      <c r="O177" s="33">
        <f>IFERROR(VLOOKUP(L177,aoasuchdata0.75!A:H,2,false),"")</f>
        <v>30</v>
      </c>
      <c r="P177" s="1">
        <v>3.0</v>
      </c>
      <c r="T177" s="53"/>
      <c r="Z177" s="32"/>
    </row>
    <row r="178">
      <c r="A178" s="1" t="s">
        <v>72</v>
      </c>
      <c r="C178" s="1"/>
      <c r="D178" s="23" t="str">
        <f>IFERROR(VLOOKUP(B178,percentlist2!A:H,8,false),"")</f>
        <v/>
      </c>
      <c r="E178" s="23" t="str">
        <f>IFERROR(VLOOKUP(B178,aoasuchdata0.75!A:H,2,false),"")</f>
        <v/>
      </c>
      <c r="F178" s="22" t="s">
        <v>484</v>
      </c>
      <c r="G178" s="23" t="str">
        <f t="shared" si="2"/>
        <v/>
      </c>
      <c r="H178" s="23">
        <f>IFERROR(VLOOKUP(F178,percentlist2!A:H,8,false),"")</f>
        <v>9.367681499</v>
      </c>
      <c r="I178" s="33">
        <f>IFERROR(VLOOKUP(F178,aoasuchdata0.75!A:H,2,false),"")</f>
        <v>25</v>
      </c>
      <c r="L178" s="24" t="s">
        <v>485</v>
      </c>
      <c r="M178" s="23" t="str">
        <f t="shared" si="3"/>
        <v/>
      </c>
      <c r="N178" s="23">
        <f>IFERROR(VLOOKUP(L178,percentlist2!A:H,8,false),"")</f>
        <v>9.601873536</v>
      </c>
      <c r="O178" s="33">
        <f>IFERROR(VLOOKUP(L178,aoasuchdata0.75!A:H,2,false),"")</f>
        <v>27</v>
      </c>
      <c r="P178" s="1">
        <v>3.0</v>
      </c>
      <c r="T178" s="1"/>
    </row>
    <row r="179">
      <c r="A179" s="1" t="s">
        <v>72</v>
      </c>
      <c r="C179" s="1"/>
      <c r="D179" s="23" t="str">
        <f>IFERROR(VLOOKUP(B179,percentlist2!A:H,8,false),"")</f>
        <v/>
      </c>
      <c r="E179" s="23" t="str">
        <f>IFERROR(VLOOKUP(B179,aoasuchdata0.75!A:H,2,false),"")</f>
        <v/>
      </c>
      <c r="F179" s="22" t="s">
        <v>486</v>
      </c>
      <c r="G179" s="23" t="str">
        <f t="shared" si="2"/>
        <v/>
      </c>
      <c r="H179" s="23">
        <f>IFERROR(VLOOKUP(F179,percentlist2!A:H,8,false),"")</f>
        <v>9.25058548</v>
      </c>
      <c r="I179" s="33">
        <f>IFERROR(VLOOKUP(F179,aoasuchdata0.75!A:H,2,false),"")</f>
        <v>27</v>
      </c>
      <c r="L179" s="48" t="s">
        <v>487</v>
      </c>
      <c r="M179" s="23" t="str">
        <f t="shared" si="3"/>
        <v/>
      </c>
      <c r="N179" s="23">
        <f>IFERROR(VLOOKUP(L179,percentlist2!A:H,8,false),"")</f>
        <v>9.133489461</v>
      </c>
      <c r="O179" s="33" t="str">
        <f>IFERROR(VLOOKUP(L179,aoasuchdata0.75!A:H,2,false),"")</f>
        <v/>
      </c>
      <c r="P179" s="1">
        <v>3.0</v>
      </c>
      <c r="T179" s="1"/>
    </row>
    <row r="180">
      <c r="A180" s="1" t="s">
        <v>72</v>
      </c>
      <c r="C180" s="1"/>
      <c r="D180" s="23" t="str">
        <f>IFERROR(VLOOKUP(B180,percentlist2!A:H,8,false),"")</f>
        <v/>
      </c>
      <c r="E180" s="23" t="str">
        <f>IFERROR(VLOOKUP(B180,aoasuchdata0.75!A:H,2,false),"")</f>
        <v/>
      </c>
      <c r="F180" s="22" t="s">
        <v>488</v>
      </c>
      <c r="G180" s="23" t="str">
        <f t="shared" si="2"/>
        <v/>
      </c>
      <c r="H180" s="23">
        <f>IFERROR(VLOOKUP(F180,percentlist2!A:H,8,false),"")</f>
        <v>7.494145199</v>
      </c>
      <c r="I180" s="33">
        <f>IFERROR(VLOOKUP(F180,aoasuchdata0.75!A:H,2,false),"")</f>
        <v>26</v>
      </c>
      <c r="L180" s="24" t="s">
        <v>489</v>
      </c>
      <c r="M180" s="23" t="str">
        <f t="shared" si="3"/>
        <v/>
      </c>
      <c r="N180" s="23">
        <f>IFERROR(VLOOKUP(L180,percentlist2!A:H,8,false),"")</f>
        <v>7.142857143</v>
      </c>
      <c r="O180" s="33">
        <f>IFERROR(VLOOKUP(L180,aoasuchdata0.75!A:H,2,false),"")</f>
        <v>28</v>
      </c>
      <c r="P180" s="1">
        <v>3.0</v>
      </c>
      <c r="T180" s="1"/>
    </row>
    <row r="181">
      <c r="A181" s="1" t="s">
        <v>72</v>
      </c>
      <c r="C181" s="1"/>
      <c r="D181" s="23" t="str">
        <f>IFERROR(VLOOKUP(B181,percentlist2!A:H,8,false),"")</f>
        <v/>
      </c>
      <c r="E181" s="23" t="str">
        <f>IFERROR(VLOOKUP(B181,aoasuchdata0.75!A:H,2,false),"")</f>
        <v/>
      </c>
      <c r="F181" s="35" t="s">
        <v>490</v>
      </c>
      <c r="G181" s="23" t="str">
        <f t="shared" si="2"/>
        <v/>
      </c>
      <c r="H181" s="23">
        <f>IFERROR(VLOOKUP(F181,percentlist2!A:H,8,false),"")</f>
        <v>2.459016393</v>
      </c>
      <c r="I181" s="33" t="str">
        <f>IFERROR(VLOOKUP(F181,aoasuchdata0.75!A:H,2,false),"")</f>
        <v/>
      </c>
      <c r="L181" s="35" t="s">
        <v>491</v>
      </c>
      <c r="M181" s="23" t="str">
        <f t="shared" si="3"/>
        <v/>
      </c>
      <c r="N181" s="23">
        <f>IFERROR(VLOOKUP(L181,percentlist2!A:H,8,false),"")</f>
        <v>2.576112412</v>
      </c>
      <c r="O181" s="33" t="str">
        <f>IFERROR(VLOOKUP(L181,aoasuchdata0.75!A:H,2,false),"")</f>
        <v/>
      </c>
      <c r="P181" s="1">
        <v>3.0</v>
      </c>
      <c r="T181" s="1"/>
    </row>
    <row r="182">
      <c r="A182" s="1" t="s">
        <v>72</v>
      </c>
      <c r="C182" s="1"/>
      <c r="D182" s="23" t="str">
        <f>IFERROR(VLOOKUP(B182,percentlist2!A:H,8,false),"")</f>
        <v/>
      </c>
      <c r="E182" s="23" t="str">
        <f>IFERROR(VLOOKUP(B182,aoasuchdata0.75!A:H,2,false),"")</f>
        <v/>
      </c>
      <c r="F182" s="35" t="s">
        <v>492</v>
      </c>
      <c r="G182" s="23" t="str">
        <f t="shared" si="2"/>
        <v/>
      </c>
      <c r="H182" s="23">
        <f>IFERROR(VLOOKUP(F182,percentlist2!A:H,8,false),"")</f>
        <v>3.981264637</v>
      </c>
      <c r="I182" s="33" t="str">
        <f>IFERROR(VLOOKUP(F182,aoasuchdata0.75!A:H,2,false),"")</f>
        <v/>
      </c>
      <c r="L182" s="35" t="s">
        <v>493</v>
      </c>
      <c r="M182" s="23" t="str">
        <f t="shared" si="3"/>
        <v/>
      </c>
      <c r="N182" s="23">
        <f>IFERROR(VLOOKUP(L182,percentlist2!A:H,8,false),"")</f>
        <v>3.395784543</v>
      </c>
      <c r="O182" s="33" t="str">
        <f>IFERROR(VLOOKUP(L182,aoasuchdata0.75!A:H,2,false),"")</f>
        <v>NA</v>
      </c>
      <c r="P182" s="1">
        <v>0.0</v>
      </c>
      <c r="T182" s="1"/>
    </row>
    <row r="183">
      <c r="A183" s="1" t="s">
        <v>72</v>
      </c>
      <c r="C183" s="1"/>
      <c r="D183" s="23" t="str">
        <f>IFERROR(VLOOKUP(B183,percentlist2!A:H,8,false),"")</f>
        <v/>
      </c>
      <c r="E183" s="23" t="str">
        <f>IFERROR(VLOOKUP(B183,aoasuchdata0.75!A:H,2,false),"")</f>
        <v/>
      </c>
      <c r="F183" s="35" t="s">
        <v>494</v>
      </c>
      <c r="G183" s="23" t="str">
        <f t="shared" si="2"/>
        <v/>
      </c>
      <c r="H183" s="23">
        <f>IFERROR(VLOOKUP(F183,percentlist2!A:H,8,false),"")</f>
        <v>4.098360656</v>
      </c>
      <c r="I183" s="33" t="str">
        <f>IFERROR(VLOOKUP(F183,aoasuchdata0.75!A:H,2,false),"")</f>
        <v>NA</v>
      </c>
      <c r="L183" s="24" t="s">
        <v>495</v>
      </c>
      <c r="M183" s="23" t="str">
        <f t="shared" si="3"/>
        <v/>
      </c>
      <c r="N183" s="23">
        <f>IFERROR(VLOOKUP(L183,percentlist2!A:H,8,false),"")</f>
        <v>4.566744731</v>
      </c>
      <c r="O183" s="33">
        <f>IFERROR(VLOOKUP(L183,aoasuchdata0.75!A:H,2,false),"")</f>
        <v>30</v>
      </c>
      <c r="P183" s="1">
        <v>0.0</v>
      </c>
      <c r="T183" s="1"/>
    </row>
    <row r="184">
      <c r="A184" s="1" t="s">
        <v>72</v>
      </c>
      <c r="C184" s="1"/>
      <c r="D184" s="23" t="str">
        <f>IFERROR(VLOOKUP(B184,percentlist2!A:H,8,false),"")</f>
        <v/>
      </c>
      <c r="E184" s="23" t="str">
        <f>IFERROR(VLOOKUP(B184,aoasuchdata0.75!A:H,2,false),"")</f>
        <v/>
      </c>
      <c r="F184" s="35" t="s">
        <v>496</v>
      </c>
      <c r="G184" s="23" t="str">
        <f t="shared" si="2"/>
        <v/>
      </c>
      <c r="H184" s="23">
        <f>IFERROR(VLOOKUP(F184,percentlist2!A:H,8,false),"")</f>
        <v>4.566744731</v>
      </c>
      <c r="I184" s="33" t="str">
        <f>IFERROR(VLOOKUP(F184,aoasuchdata0.75!A:H,2,false),"")</f>
        <v>NA</v>
      </c>
      <c r="L184" s="35" t="s">
        <v>497</v>
      </c>
      <c r="M184" s="23" t="str">
        <f t="shared" si="3"/>
        <v/>
      </c>
      <c r="N184" s="23">
        <f>IFERROR(VLOOKUP(L184,percentlist2!A:H,8,false),"")</f>
        <v>4.683840749</v>
      </c>
      <c r="O184" s="33" t="str">
        <f>IFERROR(VLOOKUP(L184,aoasuchdata0.75!A:H,2,false),"")</f>
        <v>NA</v>
      </c>
      <c r="P184" s="1">
        <v>0.0</v>
      </c>
      <c r="T184" s="1"/>
    </row>
    <row r="185">
      <c r="A185" s="1" t="s">
        <v>72</v>
      </c>
      <c r="C185" s="1"/>
      <c r="D185" s="23" t="str">
        <f>IFERROR(VLOOKUP(B185,percentlist2!A:H,8,false),"")</f>
        <v/>
      </c>
      <c r="E185" s="23" t="str">
        <f>IFERROR(VLOOKUP(B185,aoasuchdata0.75!A:H,2,false),"")</f>
        <v/>
      </c>
      <c r="F185" s="24" t="s">
        <v>498</v>
      </c>
      <c r="G185" s="23" t="str">
        <f t="shared" si="2"/>
        <v/>
      </c>
      <c r="H185" s="23">
        <f>IFERROR(VLOOKUP(F185,percentlist2!A:H,8,false),"")</f>
        <v>5.152224824</v>
      </c>
      <c r="I185" s="33">
        <f>IFERROR(VLOOKUP(F185,aoasuchdata0.75!A:H,2,false),"")</f>
        <v>28</v>
      </c>
      <c r="L185" s="35" t="s">
        <v>499</v>
      </c>
      <c r="M185" s="23" t="str">
        <f t="shared" si="3"/>
        <v/>
      </c>
      <c r="N185" s="23">
        <f>IFERROR(VLOOKUP(L185,percentlist2!A:H,8,false),"")</f>
        <v>5.152224824</v>
      </c>
      <c r="O185" s="33" t="str">
        <f>IFERROR(VLOOKUP(L185,aoasuchdata0.75!A:H,2,false),"")</f>
        <v>NA</v>
      </c>
      <c r="P185" s="1">
        <v>0.0</v>
      </c>
      <c r="T185" s="1"/>
    </row>
    <row r="186">
      <c r="A186" s="1" t="s">
        <v>72</v>
      </c>
      <c r="C186" s="1"/>
      <c r="D186" s="23" t="str">
        <f>IFERROR(VLOOKUP(B186,percentlist2!A:H,8,false),"")</f>
        <v/>
      </c>
      <c r="E186" s="23" t="str">
        <f>IFERROR(VLOOKUP(B186,aoasuchdata0.75!A:H,2,false),"")</f>
        <v/>
      </c>
      <c r="F186" s="24" t="s">
        <v>500</v>
      </c>
      <c r="G186" s="23" t="str">
        <f t="shared" si="2"/>
        <v/>
      </c>
      <c r="H186" s="23">
        <f>IFERROR(VLOOKUP(F186,percentlist2!A:H,8,false),"")</f>
        <v>5.503512881</v>
      </c>
      <c r="I186" s="33">
        <f>IFERROR(VLOOKUP(F186,aoasuchdata0.75!A:H,2,false),"")</f>
        <v>28</v>
      </c>
      <c r="L186" s="24" t="s">
        <v>501</v>
      </c>
      <c r="M186" s="23" t="str">
        <f t="shared" si="3"/>
        <v/>
      </c>
      <c r="N186" s="23">
        <f>IFERROR(VLOOKUP(L186,percentlist2!A:H,8,false),"")</f>
        <v>5.620608899</v>
      </c>
      <c r="O186" s="33">
        <f>IFERROR(VLOOKUP(L186,aoasuchdata0.75!A:H,2,false),"")</f>
        <v>27</v>
      </c>
      <c r="P186" s="1">
        <v>0.0</v>
      </c>
      <c r="T186" s="1"/>
    </row>
    <row r="187">
      <c r="A187" s="1" t="s">
        <v>72</v>
      </c>
      <c r="C187" s="1"/>
      <c r="D187" s="23" t="str">
        <f>IFERROR(VLOOKUP(B187,percentlist2!A:H,8,false),"")</f>
        <v/>
      </c>
      <c r="E187" s="23" t="str">
        <f>IFERROR(VLOOKUP(B187,aoasuchdata0.75!A:H,2,false),"")</f>
        <v/>
      </c>
      <c r="F187" s="24" t="s">
        <v>502</v>
      </c>
      <c r="G187" s="23" t="str">
        <f t="shared" si="2"/>
        <v/>
      </c>
      <c r="H187" s="23">
        <f>IFERROR(VLOOKUP(F187,percentlist2!A:H,8,false),"")</f>
        <v>94.02810304</v>
      </c>
      <c r="I187" s="33" t="str">
        <f>IFERROR(VLOOKUP(F187,aoasuchdata0.75!A:H,2,false),"")</f>
        <v/>
      </c>
      <c r="L187" s="24" t="s">
        <v>503</v>
      </c>
      <c r="M187" s="23" t="str">
        <f t="shared" si="3"/>
        <v/>
      </c>
      <c r="N187" s="23">
        <f>IFERROR(VLOOKUP(L187,percentlist2!A:H,8,false),"")</f>
        <v>90.16393443</v>
      </c>
      <c r="O187" s="33">
        <f>IFERROR(VLOOKUP(L187,aoasuchdata0.75!A:H,2,false),"")</f>
        <v>27</v>
      </c>
      <c r="P187" s="1">
        <v>0.0</v>
      </c>
      <c r="T187" s="1"/>
    </row>
    <row r="188">
      <c r="A188" s="1" t="s">
        <v>72</v>
      </c>
      <c r="C188" s="1"/>
      <c r="D188" s="23" t="str">
        <f>IFERROR(VLOOKUP(B188,percentlist2!A:H,8,false),"")</f>
        <v/>
      </c>
      <c r="E188" s="23" t="str">
        <f>IFERROR(VLOOKUP(B188,aoasuchdata0.75!A:H,2,false),"")</f>
        <v/>
      </c>
      <c r="F188" s="24" t="s">
        <v>504</v>
      </c>
      <c r="G188" s="23" t="str">
        <f t="shared" si="2"/>
        <v/>
      </c>
      <c r="H188" s="23">
        <f>IFERROR(VLOOKUP(F188,percentlist2!A:H,8,false),"")</f>
        <v>67.44730679</v>
      </c>
      <c r="I188" s="33">
        <f>IFERROR(VLOOKUP(F188,aoasuchdata0.75!A:H,2,false),"")</f>
        <v>25</v>
      </c>
      <c r="L188" s="24" t="s">
        <v>505</v>
      </c>
      <c r="M188" s="23" t="str">
        <f t="shared" si="3"/>
        <v/>
      </c>
      <c r="N188" s="23">
        <f>IFERROR(VLOOKUP(L188,percentlist2!A:H,8,false),"")</f>
        <v>56.67447307</v>
      </c>
      <c r="O188" s="33">
        <f>IFERROR(VLOOKUP(L188,aoasuchdata0.75!A:H,2,false),"")</f>
        <v>29</v>
      </c>
      <c r="P188" s="1">
        <v>0.0</v>
      </c>
      <c r="T188" s="1"/>
    </row>
    <row r="189">
      <c r="A189" s="1" t="s">
        <v>72</v>
      </c>
      <c r="C189" s="1"/>
      <c r="D189" s="23" t="str">
        <f>IFERROR(VLOOKUP(B189,percentlist2!A:H,8,false),"")</f>
        <v/>
      </c>
      <c r="E189" s="23" t="str">
        <f>IFERROR(VLOOKUP(B189,aoasuchdata0.75!A:H,2,false),"")</f>
        <v/>
      </c>
      <c r="F189" s="24" t="s">
        <v>506</v>
      </c>
      <c r="G189" s="23" t="str">
        <f t="shared" si="2"/>
        <v/>
      </c>
      <c r="H189" s="23">
        <f>IFERROR(VLOOKUP(F189,percentlist2!A:H,8,false),"")</f>
        <v>53.04449649</v>
      </c>
      <c r="I189" s="33">
        <f>IFERROR(VLOOKUP(F189,aoasuchdata0.75!A:H,2,false),"")</f>
        <v>29</v>
      </c>
      <c r="L189" s="24" t="s">
        <v>507</v>
      </c>
      <c r="M189" s="23" t="str">
        <f t="shared" si="3"/>
        <v/>
      </c>
      <c r="N189" s="23">
        <f>IFERROR(VLOOKUP(L189,percentlist2!A:H,8,false),"")</f>
        <v>44.14519906</v>
      </c>
      <c r="O189" s="33">
        <f>IFERROR(VLOOKUP(L189,aoasuchdata0.75!A:H,2,false),"")</f>
        <v>29</v>
      </c>
      <c r="P189" s="1">
        <v>0.0</v>
      </c>
      <c r="T189" s="1"/>
      <c r="Z189" s="2"/>
    </row>
    <row r="190">
      <c r="A190" s="1" t="s">
        <v>72</v>
      </c>
      <c r="C190" s="1"/>
      <c r="D190" s="23" t="str">
        <f>IFERROR(VLOOKUP(B190,percentlist2!A:H,8,false),"")</f>
        <v/>
      </c>
      <c r="E190" s="23" t="str">
        <f>IFERROR(VLOOKUP(B190,aoasuchdata0.75!A:H,2,false),"")</f>
        <v/>
      </c>
      <c r="F190" s="24" t="s">
        <v>85</v>
      </c>
      <c r="G190" s="23" t="str">
        <f t="shared" si="2"/>
        <v/>
      </c>
      <c r="H190" s="23">
        <f>IFERROR(VLOOKUP(F190,percentlist2!A:H,8,false),"")</f>
        <v>39.92974239</v>
      </c>
      <c r="I190" s="33">
        <f>IFERROR(VLOOKUP(F190,aoasuchdata0.75!A:H,2,false),"")</f>
        <v>22</v>
      </c>
      <c r="L190" s="24" t="s">
        <v>508</v>
      </c>
      <c r="M190" s="23" t="str">
        <f t="shared" si="3"/>
        <v/>
      </c>
      <c r="N190" s="23">
        <f>IFERROR(VLOOKUP(L190,percentlist2!A:H,8,false),"")</f>
        <v>37.82201405</v>
      </c>
      <c r="O190" s="33">
        <f>IFERROR(VLOOKUP(L190,aoasuchdata0.75!A:H,2,false),"")</f>
        <v>24</v>
      </c>
      <c r="P190" s="1">
        <v>0.0</v>
      </c>
      <c r="T190" s="1"/>
    </row>
    <row r="191">
      <c r="A191" s="1" t="s">
        <v>72</v>
      </c>
      <c r="C191" s="1"/>
      <c r="D191" s="23" t="str">
        <f>IFERROR(VLOOKUP(B191,percentlist2!A:H,8,false),"")</f>
        <v/>
      </c>
      <c r="E191" s="23" t="str">
        <f>IFERROR(VLOOKUP(B191,aoasuchdata0.75!A:H,2,false),"")</f>
        <v/>
      </c>
      <c r="F191" s="24" t="s">
        <v>509</v>
      </c>
      <c r="G191" s="23" t="str">
        <f t="shared" si="2"/>
        <v/>
      </c>
      <c r="H191" s="23">
        <f>IFERROR(VLOOKUP(F191,percentlist2!A:H,8,false),"")</f>
        <v>35.94847775</v>
      </c>
      <c r="I191" s="33">
        <f>IFERROR(VLOOKUP(F191,aoasuchdata0.75!A:H,2,false),"")</f>
        <v>28</v>
      </c>
      <c r="L191" s="24" t="s">
        <v>510</v>
      </c>
      <c r="M191" s="23" t="str">
        <f t="shared" si="3"/>
        <v/>
      </c>
      <c r="N191" s="23">
        <f>IFERROR(VLOOKUP(L191,percentlist2!A:H,8,false),"")</f>
        <v>35.36299766</v>
      </c>
      <c r="O191" s="33">
        <f>IFERROR(VLOOKUP(L191,aoasuchdata0.75!A:H,2,false),"")</f>
        <v>23</v>
      </c>
      <c r="P191" s="1">
        <v>0.0</v>
      </c>
      <c r="T191" s="1"/>
    </row>
    <row r="192">
      <c r="A192" s="1" t="s">
        <v>72</v>
      </c>
      <c r="C192" s="1"/>
      <c r="D192" s="23" t="str">
        <f>IFERROR(VLOOKUP(B192,percentlist2!A:H,8,false),"")</f>
        <v/>
      </c>
      <c r="E192" s="23" t="str">
        <f>IFERROR(VLOOKUP(B192,aoasuchdata0.75!A:H,2,false),"")</f>
        <v/>
      </c>
      <c r="F192" s="24" t="s">
        <v>511</v>
      </c>
      <c r="G192" s="23" t="str">
        <f t="shared" si="2"/>
        <v/>
      </c>
      <c r="H192" s="23">
        <f>IFERROR(VLOOKUP(F192,percentlist2!A:H,8,false),"")</f>
        <v>30.09367681</v>
      </c>
      <c r="I192" s="33">
        <f>IFERROR(VLOOKUP(F192,aoasuchdata0.75!A:H,2,false),"")</f>
        <v>28</v>
      </c>
      <c r="L192" s="24" t="s">
        <v>512</v>
      </c>
      <c r="M192" s="23" t="str">
        <f t="shared" si="3"/>
        <v/>
      </c>
      <c r="N192" s="23">
        <f>IFERROR(VLOOKUP(L192,percentlist2!A:H,8,false),"")</f>
        <v>29.9765808</v>
      </c>
      <c r="O192" s="33">
        <f>IFERROR(VLOOKUP(L192,aoasuchdata0.75!A:H,2,false),"")</f>
        <v>28</v>
      </c>
      <c r="P192" s="1">
        <v>0.0</v>
      </c>
      <c r="T192" s="1"/>
    </row>
    <row r="193">
      <c r="A193" s="1" t="s">
        <v>72</v>
      </c>
      <c r="C193" s="1"/>
      <c r="D193" s="23" t="str">
        <f>IFERROR(VLOOKUP(B193,percentlist2!A:H,8,false),"")</f>
        <v/>
      </c>
      <c r="E193" s="23" t="str">
        <f>IFERROR(VLOOKUP(B193,aoasuchdata0.75!A:H,2,false),"")</f>
        <v/>
      </c>
      <c r="F193" s="24" t="s">
        <v>513</v>
      </c>
      <c r="G193" s="23" t="str">
        <f t="shared" si="2"/>
        <v/>
      </c>
      <c r="H193" s="23">
        <f>IFERROR(VLOOKUP(F193,percentlist2!A:H,8,false),"")</f>
        <v>29.85948478</v>
      </c>
      <c r="I193" s="33">
        <f>IFERROR(VLOOKUP(F193,aoasuchdata0.75!A:H,2,false),"")</f>
        <v>26</v>
      </c>
      <c r="L193" s="24" t="s">
        <v>93</v>
      </c>
      <c r="M193" s="23" t="str">
        <f t="shared" si="3"/>
        <v/>
      </c>
      <c r="N193" s="23">
        <f>IFERROR(VLOOKUP(L193,percentlist2!A:H,8,false),"")</f>
        <v>29.74238876</v>
      </c>
      <c r="O193" s="33">
        <f>IFERROR(VLOOKUP(L193,aoasuchdata0.75!A:H,2,false),"")</f>
        <v>30</v>
      </c>
      <c r="P193" s="1">
        <v>0.0</v>
      </c>
      <c r="T193" s="1"/>
    </row>
    <row r="194">
      <c r="A194" s="1" t="s">
        <v>72</v>
      </c>
      <c r="C194" s="1"/>
      <c r="D194" s="23" t="str">
        <f>IFERROR(VLOOKUP(B194,percentlist2!A:H,8,false),"")</f>
        <v/>
      </c>
      <c r="E194" s="23" t="str">
        <f>IFERROR(VLOOKUP(B194,aoasuchdata0.75!A:H,2,false),"")</f>
        <v/>
      </c>
      <c r="F194" s="24" t="s">
        <v>514</v>
      </c>
      <c r="G194" s="23" t="str">
        <f t="shared" si="2"/>
        <v/>
      </c>
      <c r="H194" s="23">
        <f>IFERROR(VLOOKUP(F194,percentlist2!A:H,8,false),"")</f>
        <v>25.05854801</v>
      </c>
      <c r="I194" s="33">
        <f>IFERROR(VLOOKUP(F194,aoasuchdata0.75!A:H,2,false),"")</f>
        <v>27</v>
      </c>
      <c r="L194" s="52" t="s">
        <v>515</v>
      </c>
      <c r="M194" s="23" t="str">
        <f t="shared" si="3"/>
        <v/>
      </c>
      <c r="N194" s="23">
        <f>IFERROR(VLOOKUP(L194,percentlist2!A:H,8,false),"")</f>
        <v>24.82435597</v>
      </c>
      <c r="O194" s="33" t="str">
        <f>IFERROR(VLOOKUP(L194,aoasuchdata0.75!A:H,2,false),"")</f>
        <v>NA</v>
      </c>
      <c r="P194" s="1">
        <v>0.0</v>
      </c>
      <c r="T194" s="1"/>
      <c r="Z194" s="32"/>
    </row>
    <row r="195">
      <c r="A195" s="1" t="s">
        <v>72</v>
      </c>
      <c r="C195" s="1"/>
      <c r="D195" s="23" t="str">
        <f>IFERROR(VLOOKUP(B195,percentlist2!A:H,8,false),"")</f>
        <v/>
      </c>
      <c r="E195" s="23" t="str">
        <f>IFERROR(VLOOKUP(B195,aoasuchdata0.75!A:H,2,false),"")</f>
        <v/>
      </c>
      <c r="F195" s="35" t="s">
        <v>516</v>
      </c>
      <c r="G195" s="23" t="str">
        <f t="shared" si="2"/>
        <v/>
      </c>
      <c r="H195" s="23">
        <f>IFERROR(VLOOKUP(F195,percentlist2!A:H,8,false),"")</f>
        <v>8.430913349</v>
      </c>
      <c r="I195" s="33" t="str">
        <f>IFERROR(VLOOKUP(F195,aoasuchdata0.75!A:H,2,false),"")</f>
        <v>NA</v>
      </c>
      <c r="L195" s="24" t="s">
        <v>517</v>
      </c>
      <c r="M195" s="23" t="str">
        <f t="shared" si="3"/>
        <v/>
      </c>
      <c r="N195" s="23">
        <f>IFERROR(VLOOKUP(L195,percentlist2!A:H,8,false),"")</f>
        <v>8.430913349</v>
      </c>
      <c r="O195" s="33">
        <f>IFERROR(VLOOKUP(L195,aoasuchdata0.75!A:H,2,false),"")</f>
        <v>25</v>
      </c>
      <c r="P195" s="1">
        <v>0.0</v>
      </c>
      <c r="T195" s="1"/>
    </row>
    <row r="196">
      <c r="A196" s="1" t="s">
        <v>72</v>
      </c>
      <c r="C196" s="1"/>
      <c r="D196" s="23" t="str">
        <f>IFERROR(VLOOKUP(B196,percentlist2!A:H,8,false),"")</f>
        <v/>
      </c>
      <c r="E196" s="23" t="str">
        <f>IFERROR(VLOOKUP(B196,aoasuchdata0.75!A:H,2,false),"")</f>
        <v/>
      </c>
      <c r="F196" s="48" t="s">
        <v>518</v>
      </c>
      <c r="G196" s="23" t="str">
        <f t="shared" si="2"/>
        <v/>
      </c>
      <c r="H196" s="23">
        <f>IFERROR(VLOOKUP(F196,percentlist2!A:H,8,false),"")</f>
        <v>10.6557377</v>
      </c>
      <c r="I196" s="33" t="str">
        <f>IFERROR(VLOOKUP(F196,aoasuchdata0.75!A:H,2,false),"")</f>
        <v>NA</v>
      </c>
      <c r="L196" s="24" t="s">
        <v>519</v>
      </c>
      <c r="M196" s="23" t="str">
        <f t="shared" si="3"/>
        <v/>
      </c>
      <c r="N196" s="23">
        <f>IFERROR(VLOOKUP(L196,percentlist2!A:H,8,false),"")</f>
        <v>10.18735363</v>
      </c>
      <c r="O196" s="33">
        <f>IFERROR(VLOOKUP(L196,aoasuchdata0.75!A:H,2,false),"")</f>
        <v>29</v>
      </c>
      <c r="P196" s="1">
        <v>0.0</v>
      </c>
      <c r="T196" s="1"/>
      <c r="Z196" s="32"/>
    </row>
    <row r="197">
      <c r="A197" s="1" t="s">
        <v>72</v>
      </c>
      <c r="C197" s="1"/>
      <c r="D197" s="23" t="str">
        <f>IFERROR(VLOOKUP(B197,percentlist2!A:H,8,false),"")</f>
        <v/>
      </c>
      <c r="E197" s="23" t="str">
        <f>IFERROR(VLOOKUP(B197,aoasuchdata0.75!A:H,2,false),"")</f>
        <v/>
      </c>
      <c r="F197" s="35" t="s">
        <v>520</v>
      </c>
      <c r="G197" s="23" t="str">
        <f t="shared" si="2"/>
        <v/>
      </c>
      <c r="H197" s="23">
        <f>IFERROR(VLOOKUP(F197,percentlist2!A:H,8,false),"")</f>
        <v>5.854800937</v>
      </c>
      <c r="I197" s="33" t="str">
        <f>IFERROR(VLOOKUP(F197,aoasuchdata0.75!A:H,2,false),"")</f>
        <v>NA</v>
      </c>
      <c r="L197" s="24" t="s">
        <v>521</v>
      </c>
      <c r="M197" s="23" t="str">
        <f t="shared" si="3"/>
        <v/>
      </c>
      <c r="N197" s="23">
        <f>IFERROR(VLOOKUP(L197,percentlist2!A:H,8,false),"")</f>
        <v>5.854800937</v>
      </c>
      <c r="O197" s="33">
        <f>IFERROR(VLOOKUP(L197,aoasuchdata0.75!A:H,2,false),"")</f>
        <v>28</v>
      </c>
      <c r="P197" s="1">
        <v>0.0</v>
      </c>
      <c r="T197" s="1"/>
    </row>
    <row r="198">
      <c r="A198" s="1" t="s">
        <v>72</v>
      </c>
      <c r="C198" s="32"/>
      <c r="D198" s="23" t="str">
        <f>IFERROR(VLOOKUP(B198,percentlist2!A:H,8,false),"")</f>
        <v/>
      </c>
      <c r="E198" s="23" t="str">
        <f>IFERROR(VLOOKUP(B198,aoasuchdata0.75!A:H,2,false),"")</f>
        <v/>
      </c>
      <c r="F198" s="54" t="s">
        <v>522</v>
      </c>
      <c r="G198" s="23" t="str">
        <f t="shared" si="2"/>
        <v/>
      </c>
      <c r="H198" s="23">
        <f>IFERROR(VLOOKUP(F198,percentlist2!A:H,8,false),"")</f>
        <v>5.971896956</v>
      </c>
      <c r="I198" s="33" t="str">
        <f>IFERROR(VLOOKUP(F198,aoasuchdata0.75!A:H,2,false),"")</f>
        <v>NA</v>
      </c>
      <c r="L198" s="24" t="s">
        <v>523</v>
      </c>
      <c r="M198" s="4" t="str">
        <f t="shared" si="3"/>
        <v/>
      </c>
      <c r="N198" s="23">
        <f>IFERROR(VLOOKUP(L198,percentlist2!A:H,8,false),"")</f>
        <v>5.971896956</v>
      </c>
      <c r="O198" s="33">
        <f>IFERROR(VLOOKUP(L198,aoasuchdata0.75!A:H,2,false),"")</f>
        <v>30</v>
      </c>
      <c r="P198" s="1">
        <v>0.0</v>
      </c>
      <c r="T198" s="1"/>
    </row>
    <row r="199">
      <c r="A199" s="1" t="s">
        <v>72</v>
      </c>
      <c r="C199" s="32"/>
      <c r="D199" s="23" t="str">
        <f>IFERROR(VLOOKUP(B199,percentlist2!A:H,8,false),"")</f>
        <v/>
      </c>
      <c r="E199" s="23" t="str">
        <f>IFERROR(VLOOKUP(B199,aoasuchdata0.75!A:H,2,false),"")</f>
        <v/>
      </c>
      <c r="F199" s="55" t="s">
        <v>524</v>
      </c>
      <c r="G199" s="23" t="str">
        <f t="shared" si="2"/>
        <v/>
      </c>
      <c r="H199" s="23">
        <f>IFERROR(VLOOKUP(F199,percentlist2!A:H,8,false),"")</f>
        <v>6.206088993</v>
      </c>
      <c r="I199" s="33">
        <f>IFERROR(VLOOKUP(F199,aoasuchdata0.75!A:H,2,false),"")</f>
        <v>30</v>
      </c>
      <c r="L199" s="24" t="s">
        <v>525</v>
      </c>
      <c r="M199" s="4" t="str">
        <f t="shared" si="3"/>
        <v/>
      </c>
      <c r="N199" s="23">
        <f>IFERROR(VLOOKUP(L199,percentlist2!A:H,8,false),"")</f>
        <v>6.206088993</v>
      </c>
      <c r="O199" s="33">
        <f>IFERROR(VLOOKUP(L199,aoasuchdata0.75!A:H,2,false),"")</f>
        <v>22</v>
      </c>
      <c r="P199" s="1">
        <v>0.0</v>
      </c>
      <c r="T199" s="53"/>
    </row>
    <row r="200">
      <c r="A200" s="1" t="s">
        <v>72</v>
      </c>
      <c r="C200" s="32"/>
      <c r="D200" s="23" t="str">
        <f>IFERROR(VLOOKUP(B200,percentlist2!A:H,8,false),"")</f>
        <v/>
      </c>
      <c r="E200" s="23" t="str">
        <f>IFERROR(VLOOKUP(B200,aoasuchdata0.75!A:H,2,false),"")</f>
        <v/>
      </c>
      <c r="F200" s="54" t="s">
        <v>526</v>
      </c>
      <c r="G200" s="23" t="str">
        <f t="shared" si="2"/>
        <v/>
      </c>
      <c r="H200" s="23">
        <f>IFERROR(VLOOKUP(F200,percentlist2!A:H,8,false),"")</f>
        <v>6.206088993</v>
      </c>
      <c r="I200" s="33" t="str">
        <f>IFERROR(VLOOKUP(F200,aoasuchdata0.75!A:H,2,false),"")</f>
        <v/>
      </c>
      <c r="L200" s="24" t="s">
        <v>527</v>
      </c>
      <c r="M200" s="4" t="str">
        <f t="shared" si="3"/>
        <v/>
      </c>
      <c r="N200" s="23">
        <f>IFERROR(VLOOKUP(L200,percentlist2!A:H,8,false),"")</f>
        <v>6.206088993</v>
      </c>
      <c r="O200" s="33">
        <f>IFERROR(VLOOKUP(L200,aoasuchdata0.75!A:H,2,false),"")</f>
        <v>28</v>
      </c>
      <c r="P200" s="1">
        <v>0.0</v>
      </c>
      <c r="T200" s="1"/>
      <c r="Z200" s="32"/>
    </row>
    <row r="201">
      <c r="A201" s="1" t="s">
        <v>72</v>
      </c>
      <c r="C201" s="32"/>
      <c r="D201" s="23" t="str">
        <f>IFERROR(VLOOKUP(B201,percentlist2!A:H,8,false),"")</f>
        <v/>
      </c>
      <c r="E201" s="23" t="str">
        <f>IFERROR(VLOOKUP(B201,aoasuchdata0.75!A:H,2,false),"")</f>
        <v/>
      </c>
      <c r="F201" s="55" t="s">
        <v>528</v>
      </c>
      <c r="G201" s="23" t="str">
        <f t="shared" si="2"/>
        <v/>
      </c>
      <c r="H201" s="23">
        <f>IFERROR(VLOOKUP(F201,percentlist2!A:H,8,false),"")</f>
        <v>6.323185012</v>
      </c>
      <c r="I201" s="33">
        <f>IFERROR(VLOOKUP(F201,aoasuchdata0.75!A:H,2,false),"")</f>
        <v>30</v>
      </c>
      <c r="L201" s="35" t="s">
        <v>529</v>
      </c>
      <c r="M201" s="4" t="str">
        <f t="shared" si="3"/>
        <v/>
      </c>
      <c r="N201" s="23">
        <f>IFERROR(VLOOKUP(L201,percentlist2!A:H,8,false),"")</f>
        <v>6.323185012</v>
      </c>
      <c r="O201" s="33" t="str">
        <f>IFERROR(VLOOKUP(L201,aoasuchdata0.75!A:H,2,false),"")</f>
        <v/>
      </c>
      <c r="P201" s="1">
        <v>0.0</v>
      </c>
      <c r="T201" s="53"/>
    </row>
    <row r="202">
      <c r="A202" s="1" t="s">
        <v>72</v>
      </c>
      <c r="C202" s="32"/>
      <c r="D202" s="23" t="str">
        <f>IFERROR(VLOOKUP(B202,percentlist2!A:H,8,false),"")</f>
        <v/>
      </c>
      <c r="E202" s="23" t="str">
        <f>IFERROR(VLOOKUP(B202,aoasuchdata0.75!A:H,2,false),"")</f>
        <v/>
      </c>
      <c r="F202" s="55" t="s">
        <v>530</v>
      </c>
      <c r="G202" s="23" t="str">
        <f t="shared" si="2"/>
        <v/>
      </c>
      <c r="H202" s="23">
        <f>IFERROR(VLOOKUP(F202,percentlist2!A:H,8,false),"")</f>
        <v>6.44028103</v>
      </c>
      <c r="I202" s="33">
        <f>IFERROR(VLOOKUP(F202,aoasuchdata0.75!A:H,2,false),"")</f>
        <v>30</v>
      </c>
      <c r="L202" s="24" t="s">
        <v>531</v>
      </c>
      <c r="M202" s="4" t="str">
        <f t="shared" si="3"/>
        <v/>
      </c>
      <c r="N202" s="23">
        <f>IFERROR(VLOOKUP(L202,percentlist2!A:H,8,false),"")</f>
        <v>6.44028103</v>
      </c>
      <c r="O202" s="33">
        <f>IFERROR(VLOOKUP(L202,aoasuchdata0.75!A:H,2,false),"")</f>
        <v>30</v>
      </c>
      <c r="P202" s="1">
        <v>0.0</v>
      </c>
      <c r="T202" s="1"/>
    </row>
    <row r="203">
      <c r="A203" s="1" t="s">
        <v>72</v>
      </c>
      <c r="C203" s="32"/>
      <c r="D203" s="23" t="str">
        <f>IFERROR(VLOOKUP(B203,percentlist2!A:H,8,false),"")</f>
        <v/>
      </c>
      <c r="E203" s="23" t="str">
        <f>IFERROR(VLOOKUP(B203,aoasuchdata0.75!A:H,2,false),"")</f>
        <v/>
      </c>
      <c r="F203" s="54" t="s">
        <v>532</v>
      </c>
      <c r="G203" s="23" t="str">
        <f t="shared" si="2"/>
        <v/>
      </c>
      <c r="H203" s="23">
        <f>IFERROR(VLOOKUP(F203,percentlist2!A:H,8,false),"")</f>
        <v>6.44028103</v>
      </c>
      <c r="I203" s="33" t="str">
        <f>IFERROR(VLOOKUP(F203,aoasuchdata0.75!A:H,2,false),"")</f>
        <v>NA</v>
      </c>
      <c r="L203" s="24" t="s">
        <v>533</v>
      </c>
      <c r="M203" s="4" t="str">
        <f t="shared" si="3"/>
        <v/>
      </c>
      <c r="N203" s="23">
        <f>IFERROR(VLOOKUP(L203,percentlist2!A:H,8,false),"")</f>
        <v>6.557377049</v>
      </c>
      <c r="O203" s="33">
        <f>IFERROR(VLOOKUP(L203,aoasuchdata0.75!A:H,2,false),"")</f>
        <v>30</v>
      </c>
      <c r="P203" s="1">
        <v>0.0</v>
      </c>
      <c r="T203" s="53"/>
    </row>
    <row r="204">
      <c r="A204" s="1" t="s">
        <v>72</v>
      </c>
      <c r="C204" s="32"/>
      <c r="D204" s="23" t="str">
        <f>IFERROR(VLOOKUP(B204,percentlist2!A:H,8,false),"")</f>
        <v/>
      </c>
      <c r="E204" s="23" t="str">
        <f>IFERROR(VLOOKUP(B204,aoasuchdata0.75!A:H,2,false),"")</f>
        <v/>
      </c>
      <c r="F204" s="54" t="s">
        <v>534</v>
      </c>
      <c r="G204" s="23" t="str">
        <f t="shared" si="2"/>
        <v/>
      </c>
      <c r="H204" s="23">
        <f>IFERROR(VLOOKUP(F204,percentlist2!A:H,8,false),"")</f>
        <v>6.557377049</v>
      </c>
      <c r="I204" s="33" t="str">
        <f>IFERROR(VLOOKUP(F204,aoasuchdata0.75!A:H,2,false),"")</f>
        <v>NA</v>
      </c>
      <c r="L204" s="24" t="s">
        <v>535</v>
      </c>
      <c r="M204" s="4" t="str">
        <f t="shared" si="3"/>
        <v/>
      </c>
      <c r="N204" s="23">
        <f>IFERROR(VLOOKUP(L204,percentlist2!A:H,8,false),"")</f>
        <v>6.557377049</v>
      </c>
      <c r="O204" s="33">
        <f>IFERROR(VLOOKUP(L204,aoasuchdata0.75!A:H,2,false),"")</f>
        <v>29</v>
      </c>
      <c r="P204" s="1">
        <v>0.0</v>
      </c>
      <c r="T204" s="1"/>
      <c r="Z204" s="32"/>
    </row>
    <row r="205">
      <c r="A205" s="1" t="s">
        <v>72</v>
      </c>
      <c r="C205" s="32"/>
      <c r="D205" s="23" t="str">
        <f>IFERROR(VLOOKUP(B205,percentlist2!A:H,8,false),"")</f>
        <v/>
      </c>
      <c r="E205" s="23" t="str">
        <f>IFERROR(VLOOKUP(B205,aoasuchdata0.75!A:H,2,false),"")</f>
        <v/>
      </c>
      <c r="F205" s="55" t="s">
        <v>536</v>
      </c>
      <c r="G205" s="23" t="str">
        <f t="shared" si="2"/>
        <v/>
      </c>
      <c r="H205" s="23">
        <f>IFERROR(VLOOKUP(F205,percentlist2!A:H,8,false),"")</f>
        <v>6.674473068</v>
      </c>
      <c r="I205" s="33">
        <f>IFERROR(VLOOKUP(F205,aoasuchdata0.75!A:H,2,false),"")</f>
        <v>29</v>
      </c>
      <c r="L205" s="24" t="s">
        <v>537</v>
      </c>
      <c r="M205" s="4" t="str">
        <f t="shared" si="3"/>
        <v/>
      </c>
      <c r="N205" s="23">
        <f>IFERROR(VLOOKUP(L205,percentlist2!A:H,8,false),"")</f>
        <v>6.674473068</v>
      </c>
      <c r="O205" s="33">
        <f>IFERROR(VLOOKUP(L205,aoasuchdata0.75!A:H,2,false),"")</f>
        <v>28</v>
      </c>
      <c r="P205" s="1">
        <v>0.0</v>
      </c>
      <c r="T205" s="1"/>
    </row>
    <row r="206">
      <c r="A206" s="1" t="s">
        <v>72</v>
      </c>
      <c r="C206" s="32"/>
      <c r="D206" s="23" t="str">
        <f>IFERROR(VLOOKUP(B206,percentlist2!A:H,8,false),"")</f>
        <v/>
      </c>
      <c r="E206" s="23" t="str">
        <f>IFERROR(VLOOKUP(B206,aoasuchdata0.75!A:H,2,false),"")</f>
        <v/>
      </c>
      <c r="F206" s="54" t="s">
        <v>538</v>
      </c>
      <c r="G206" s="23" t="str">
        <f t="shared" si="2"/>
        <v/>
      </c>
      <c r="H206" s="23">
        <f>IFERROR(VLOOKUP(F206,percentlist2!A:H,8,false),"")</f>
        <v>6.908665105</v>
      </c>
      <c r="I206" s="33" t="str">
        <f>IFERROR(VLOOKUP(F206,aoasuchdata0.75!A:H,2,false),"")</f>
        <v>NA</v>
      </c>
      <c r="L206" s="24" t="s">
        <v>539</v>
      </c>
      <c r="M206" s="4" t="str">
        <f t="shared" si="3"/>
        <v/>
      </c>
      <c r="N206" s="23">
        <f>IFERROR(VLOOKUP(L206,percentlist2!A:H,8,false),"")</f>
        <v>6.791569087</v>
      </c>
      <c r="O206" s="33">
        <f>IFERROR(VLOOKUP(L206,aoasuchdata0.75!A:H,2,false),"")</f>
        <v>26</v>
      </c>
      <c r="P206" s="1">
        <v>0.0</v>
      </c>
      <c r="T206" s="1"/>
    </row>
    <row r="207">
      <c r="A207" s="1" t="s">
        <v>72</v>
      </c>
      <c r="C207" s="32"/>
      <c r="D207" s="23" t="str">
        <f>IFERROR(VLOOKUP(B207,percentlist2!A:H,8,false),"")</f>
        <v/>
      </c>
      <c r="E207" s="23" t="str">
        <f>IFERROR(VLOOKUP(B207,aoasuchdata0.75!A:H,2,false),"")</f>
        <v/>
      </c>
      <c r="F207" s="55" t="s">
        <v>540</v>
      </c>
      <c r="G207" s="23" t="str">
        <f t="shared" si="2"/>
        <v/>
      </c>
      <c r="H207" s="23">
        <f>IFERROR(VLOOKUP(F207,percentlist2!A:H,8,false),"")</f>
        <v>7.142857143</v>
      </c>
      <c r="I207" s="33">
        <f>IFERROR(VLOOKUP(F207,aoasuchdata0.75!A:H,2,false),"")</f>
        <v>30</v>
      </c>
      <c r="L207" s="24" t="s">
        <v>541</v>
      </c>
      <c r="M207" s="4" t="str">
        <f t="shared" si="3"/>
        <v/>
      </c>
      <c r="N207" s="23">
        <f>IFERROR(VLOOKUP(L207,percentlist2!A:H,8,false),"")</f>
        <v>7.025761124</v>
      </c>
      <c r="O207" s="33">
        <f>IFERROR(VLOOKUP(L207,aoasuchdata0.75!A:H,2,false),"")</f>
        <v>28</v>
      </c>
      <c r="P207" s="1">
        <v>0.0</v>
      </c>
      <c r="T207" s="1"/>
    </row>
    <row r="208">
      <c r="A208" s="1" t="s">
        <v>72</v>
      </c>
      <c r="C208" s="32"/>
      <c r="D208" s="23" t="str">
        <f>IFERROR(VLOOKUP(B208,percentlist2!A:H,8,false),"")</f>
        <v/>
      </c>
      <c r="E208" s="23" t="str">
        <f>IFERROR(VLOOKUP(B208,aoasuchdata0.75!A:H,2,false),"")</f>
        <v/>
      </c>
      <c r="F208" s="54" t="s">
        <v>542</v>
      </c>
      <c r="G208" s="23" t="str">
        <f t="shared" si="2"/>
        <v/>
      </c>
      <c r="H208" s="23">
        <f>IFERROR(VLOOKUP(F208,percentlist2!A:H,8,false),"")</f>
        <v>7.494145199</v>
      </c>
      <c r="I208" s="33" t="str">
        <f>IFERROR(VLOOKUP(F208,aoasuchdata0.75!A:H,2,false),"")</f>
        <v/>
      </c>
      <c r="L208" s="24" t="s">
        <v>543</v>
      </c>
      <c r="M208" s="4" t="str">
        <f t="shared" si="3"/>
        <v/>
      </c>
      <c r="N208" s="23">
        <f>IFERROR(VLOOKUP(L208,percentlist2!A:H,8,false),"")</f>
        <v>7.259953162</v>
      </c>
      <c r="O208" s="33">
        <f>IFERROR(VLOOKUP(L208,aoasuchdata0.75!A:H,2,false),"")</f>
        <v>28</v>
      </c>
      <c r="P208" s="1">
        <v>0.0</v>
      </c>
      <c r="T208" s="1"/>
    </row>
    <row r="209">
      <c r="A209" s="1" t="s">
        <v>72</v>
      </c>
      <c r="C209" s="32"/>
      <c r="D209" s="23" t="str">
        <f>IFERROR(VLOOKUP(B209,percentlist2!A:H,8,false),"")</f>
        <v/>
      </c>
      <c r="E209" s="23" t="str">
        <f>IFERROR(VLOOKUP(B209,aoasuchdata0.75!A:H,2,false),"")</f>
        <v/>
      </c>
      <c r="F209" s="55" t="s">
        <v>544</v>
      </c>
      <c r="G209" s="23" t="str">
        <f t="shared" si="2"/>
        <v/>
      </c>
      <c r="H209" s="23">
        <f>IFERROR(VLOOKUP(F209,percentlist2!A:H,8,false),"")</f>
        <v>7.611241218</v>
      </c>
      <c r="I209" s="33">
        <f>IFERROR(VLOOKUP(F209,aoasuchdata0.75!A:H,2,false),"")</f>
        <v>26</v>
      </c>
      <c r="L209" s="24" t="s">
        <v>545</v>
      </c>
      <c r="M209" s="4" t="str">
        <f t="shared" si="3"/>
        <v/>
      </c>
      <c r="N209" s="23">
        <f>IFERROR(VLOOKUP(L209,percentlist2!A:H,8,false),"")</f>
        <v>7.611241218</v>
      </c>
      <c r="O209" s="33">
        <f>IFERROR(VLOOKUP(L209,aoasuchdata0.75!A:H,2,false),"")</f>
        <v>27</v>
      </c>
      <c r="P209" s="1">
        <v>0.0</v>
      </c>
    </row>
    <row r="210">
      <c r="A210" s="1" t="s">
        <v>72</v>
      </c>
      <c r="C210" s="32"/>
      <c r="D210" s="23" t="str">
        <f>IFERROR(VLOOKUP(B210,percentlist2!A:H,8,false),"")</f>
        <v/>
      </c>
      <c r="E210" s="23" t="str">
        <f>IFERROR(VLOOKUP(B210,aoasuchdata0.75!A:H,2,false),"")</f>
        <v/>
      </c>
      <c r="F210" s="54" t="s">
        <v>546</v>
      </c>
      <c r="G210" s="23" t="str">
        <f t="shared" si="2"/>
        <v/>
      </c>
      <c r="H210" s="23">
        <f>IFERROR(VLOOKUP(F210,percentlist2!A:H,8,false),"")</f>
        <v>8.079625293</v>
      </c>
      <c r="I210" s="33" t="str">
        <f>IFERROR(VLOOKUP(F210,aoasuchdata0.75!A:H,2,false),"")</f>
        <v>NA</v>
      </c>
      <c r="L210" s="24" t="s">
        <v>547</v>
      </c>
      <c r="M210" s="4" t="str">
        <f t="shared" si="3"/>
        <v/>
      </c>
      <c r="N210" s="23">
        <f>IFERROR(VLOOKUP(L210,percentlist2!A:H,8,false),"")</f>
        <v>7.962529274</v>
      </c>
      <c r="O210" s="33">
        <f>IFERROR(VLOOKUP(L210,aoasuchdata0.75!A:H,2,false),"")</f>
        <v>27</v>
      </c>
      <c r="P210" s="1">
        <v>0.0</v>
      </c>
      <c r="T210" s="1"/>
    </row>
    <row r="211">
      <c r="A211" s="1" t="s">
        <v>72</v>
      </c>
      <c r="C211" s="32"/>
      <c r="D211" s="23" t="str">
        <f>IFERROR(VLOOKUP(B211,percentlist2!A:H,8,false),"")</f>
        <v/>
      </c>
      <c r="E211" s="23" t="str">
        <f>IFERROR(VLOOKUP(B211,aoasuchdata0.75!A:H,2,false),"")</f>
        <v/>
      </c>
      <c r="F211" s="55" t="s">
        <v>548</v>
      </c>
      <c r="G211" s="23" t="str">
        <f t="shared" si="2"/>
        <v/>
      </c>
      <c r="H211" s="23">
        <f>IFERROR(VLOOKUP(F211,percentlist2!A:H,8,false),"")</f>
        <v>8.196721311</v>
      </c>
      <c r="I211" s="33">
        <f>IFERROR(VLOOKUP(F211,aoasuchdata0.75!A:H,2,false),"")</f>
        <v>29</v>
      </c>
      <c r="L211" s="24" t="s">
        <v>549</v>
      </c>
      <c r="M211" s="4" t="str">
        <f t="shared" si="3"/>
        <v/>
      </c>
      <c r="N211" s="23">
        <f>IFERROR(VLOOKUP(L211,percentlist2!A:H,8,false),"")</f>
        <v>8.196721311</v>
      </c>
      <c r="O211" s="33">
        <f>IFERROR(VLOOKUP(L211,aoasuchdata0.75!A:H,2,false),"")</f>
        <v>28</v>
      </c>
      <c r="P211" s="1">
        <v>0.0</v>
      </c>
      <c r="T211" s="1"/>
      <c r="Z211" s="2"/>
    </row>
    <row r="212">
      <c r="A212" s="1" t="s">
        <v>72</v>
      </c>
      <c r="C212" s="32"/>
      <c r="D212" s="23" t="str">
        <f>IFERROR(VLOOKUP(B212,percentlist2!A:H,8,false),"")</f>
        <v/>
      </c>
      <c r="E212" s="23" t="str">
        <f>IFERROR(VLOOKUP(B212,aoasuchdata0.75!A:H,2,false),"")</f>
        <v/>
      </c>
      <c r="F212" s="54" t="s">
        <v>550</v>
      </c>
      <c r="G212" s="23" t="str">
        <f t="shared" si="2"/>
        <v/>
      </c>
      <c r="H212" s="23">
        <f>IFERROR(VLOOKUP(F212,percentlist2!A:H,8,false),"")</f>
        <v>8.430913349</v>
      </c>
      <c r="I212" s="33" t="str">
        <f>IFERROR(VLOOKUP(F212,aoasuchdata0.75!A:H,2,false),"")</f>
        <v/>
      </c>
      <c r="L212" s="24" t="s">
        <v>551</v>
      </c>
      <c r="M212" s="4" t="str">
        <f t="shared" si="3"/>
        <v/>
      </c>
      <c r="N212" s="23">
        <f>IFERROR(VLOOKUP(L212,percentlist2!A:H,8,false),"")</f>
        <v>8.430913349</v>
      </c>
      <c r="O212" s="33">
        <f>IFERROR(VLOOKUP(L212,aoasuchdata0.75!A:H,2,false),"")</f>
        <v>29</v>
      </c>
      <c r="P212" s="1">
        <v>0.0</v>
      </c>
      <c r="T212" s="1"/>
      <c r="Z212" s="17"/>
    </row>
    <row r="213">
      <c r="A213" s="1" t="s">
        <v>72</v>
      </c>
      <c r="C213" s="32"/>
      <c r="D213" s="23" t="str">
        <f>IFERROR(VLOOKUP(B213,percentlist2!A:H,8,false),"")</f>
        <v/>
      </c>
      <c r="E213" s="23" t="str">
        <f>IFERROR(VLOOKUP(B213,aoasuchdata0.75!A:H,2,false),"")</f>
        <v/>
      </c>
      <c r="F213" s="55" t="s">
        <v>552</v>
      </c>
      <c r="G213" s="23" t="str">
        <f t="shared" si="2"/>
        <v/>
      </c>
      <c r="H213" s="23">
        <f>IFERROR(VLOOKUP(F213,percentlist2!A:H,8,false),"")</f>
        <v>8.548009368</v>
      </c>
      <c r="I213" s="33">
        <f>IFERROR(VLOOKUP(F213,aoasuchdata0.75!A:H,2,false),"")</f>
        <v>30</v>
      </c>
      <c r="L213" s="24" t="s">
        <v>553</v>
      </c>
      <c r="M213" s="4" t="str">
        <f t="shared" si="3"/>
        <v/>
      </c>
      <c r="N213" s="23">
        <f>IFERROR(VLOOKUP(L213,percentlist2!A:H,8,false),"")</f>
        <v>8.548009368</v>
      </c>
      <c r="O213" s="33">
        <f>IFERROR(VLOOKUP(L213,aoasuchdata0.75!A:H,2,false),"")</f>
        <v>26</v>
      </c>
      <c r="P213" s="1">
        <v>0.0</v>
      </c>
      <c r="T213" s="1"/>
    </row>
    <row r="214">
      <c r="A214" s="1" t="s">
        <v>72</v>
      </c>
      <c r="C214" s="32"/>
      <c r="D214" s="23" t="str">
        <f>IFERROR(VLOOKUP(B214,percentlist2!A:H,8,false),"")</f>
        <v/>
      </c>
      <c r="E214" s="23" t="str">
        <f>IFERROR(VLOOKUP(B214,aoasuchdata0.75!A:H,2,false),"")</f>
        <v/>
      </c>
      <c r="F214" s="55" t="s">
        <v>554</v>
      </c>
      <c r="G214" s="23" t="str">
        <f t="shared" si="2"/>
        <v/>
      </c>
      <c r="H214" s="23">
        <f>IFERROR(VLOOKUP(F214,percentlist2!A:H,8,false),"")</f>
        <v>8.782201405</v>
      </c>
      <c r="I214" s="33">
        <f>IFERROR(VLOOKUP(F214,aoasuchdata0.75!A:H,2,false),"")</f>
        <v>24</v>
      </c>
      <c r="L214" s="24" t="s">
        <v>555</v>
      </c>
      <c r="M214" s="4" t="str">
        <f t="shared" si="3"/>
        <v/>
      </c>
      <c r="N214" s="23">
        <f>IFERROR(VLOOKUP(L214,percentlist2!A:H,8,false),"")</f>
        <v>8.665105386</v>
      </c>
      <c r="O214" s="33">
        <f>IFERROR(VLOOKUP(L214,aoasuchdata0.75!A:H,2,false),"")</f>
        <v>30</v>
      </c>
      <c r="P214" s="1">
        <v>0.0</v>
      </c>
      <c r="T214" s="53"/>
    </row>
    <row r="215">
      <c r="A215" s="1" t="s">
        <v>72</v>
      </c>
      <c r="C215" s="32"/>
      <c r="D215" s="23" t="str">
        <f>IFERROR(VLOOKUP(B215,percentlist2!A:H,8,false),"")</f>
        <v/>
      </c>
      <c r="E215" s="23" t="str">
        <f>IFERROR(VLOOKUP(B215,aoasuchdata0.75!A:H,2,false),"")</f>
        <v/>
      </c>
      <c r="F215" s="55" t="s">
        <v>556</v>
      </c>
      <c r="G215" s="23" t="str">
        <f t="shared" si="2"/>
        <v/>
      </c>
      <c r="H215" s="23">
        <f>IFERROR(VLOOKUP(F215,percentlist2!A:H,8,false),"")</f>
        <v>9.601873536</v>
      </c>
      <c r="I215" s="33">
        <f>IFERROR(VLOOKUP(F215,aoasuchdata0.75!A:H,2,false),"")</f>
        <v>29</v>
      </c>
      <c r="L215" s="24" t="s">
        <v>557</v>
      </c>
      <c r="M215" s="4" t="str">
        <f t="shared" si="3"/>
        <v/>
      </c>
      <c r="N215" s="23">
        <f>IFERROR(VLOOKUP(L215,percentlist2!A:H,8,false),"")</f>
        <v>8.899297424</v>
      </c>
      <c r="O215" s="33">
        <f>IFERROR(VLOOKUP(L215,aoasuchdata0.75!A:H,2,false),"")</f>
        <v>25</v>
      </c>
      <c r="P215" s="1">
        <v>0.0</v>
      </c>
      <c r="T215" s="1"/>
    </row>
    <row r="216">
      <c r="A216" s="1" t="s">
        <v>72</v>
      </c>
      <c r="C216" s="32"/>
      <c r="D216" s="23" t="str">
        <f>IFERROR(VLOOKUP(B216,percentlist2!A:H,8,false),"")</f>
        <v/>
      </c>
      <c r="E216" s="23" t="str">
        <f>IFERROR(VLOOKUP(B216,aoasuchdata0.75!A:H,2,false),"")</f>
        <v/>
      </c>
      <c r="F216" s="56" t="s">
        <v>558</v>
      </c>
      <c r="G216" s="23" t="str">
        <f t="shared" si="2"/>
        <v/>
      </c>
      <c r="H216" s="23">
        <f>IFERROR(VLOOKUP(F216,percentlist2!A:H,8,false),"")</f>
        <v>9.718969555</v>
      </c>
      <c r="I216" s="33" t="str">
        <f>IFERROR(VLOOKUP(F216,aoasuchdata0.75!A:H,2,false),"")</f>
        <v>NA</v>
      </c>
      <c r="L216" s="24" t="s">
        <v>559</v>
      </c>
      <c r="M216" s="4" t="str">
        <f t="shared" si="3"/>
        <v/>
      </c>
      <c r="N216" s="23">
        <f>IFERROR(VLOOKUP(L216,percentlist2!A:H,8,false),"")</f>
        <v>9.718969555</v>
      </c>
      <c r="O216" s="33">
        <f>IFERROR(VLOOKUP(L216,aoasuchdata0.75!A:H,2,false),"")</f>
        <v>27</v>
      </c>
      <c r="P216" s="1">
        <v>0.0</v>
      </c>
      <c r="T216" s="1"/>
    </row>
    <row r="217">
      <c r="A217" s="1" t="s">
        <v>72</v>
      </c>
      <c r="C217" s="32"/>
      <c r="D217" s="23" t="str">
        <f>IFERROR(VLOOKUP(B217,percentlist2!A:H,8,false),"")</f>
        <v/>
      </c>
      <c r="E217" s="23" t="str">
        <f>IFERROR(VLOOKUP(B217,aoasuchdata0.75!A:H,2,false),"")</f>
        <v/>
      </c>
      <c r="F217" s="55" t="s">
        <v>560</v>
      </c>
      <c r="G217" s="23" t="str">
        <f t="shared" si="2"/>
        <v/>
      </c>
      <c r="H217" s="23">
        <f>IFERROR(VLOOKUP(F217,percentlist2!A:H,8,false),"")</f>
        <v>9.953161593</v>
      </c>
      <c r="I217" s="33">
        <f>IFERROR(VLOOKUP(F217,aoasuchdata0.75!A:H,2,false),"")</f>
        <v>29</v>
      </c>
      <c r="L217" s="24" t="s">
        <v>561</v>
      </c>
      <c r="M217" s="4" t="str">
        <f t="shared" si="3"/>
        <v/>
      </c>
      <c r="N217" s="23">
        <f>IFERROR(VLOOKUP(L217,percentlist2!A:H,8,false),"")</f>
        <v>9.836065574</v>
      </c>
      <c r="O217" s="33">
        <f>IFERROR(VLOOKUP(L217,aoasuchdata0.75!A:H,2,false),"")</f>
        <v>28</v>
      </c>
      <c r="P217" s="1">
        <v>0.0</v>
      </c>
    </row>
    <row r="218">
      <c r="A218" s="1" t="s">
        <v>72</v>
      </c>
      <c r="C218" s="32"/>
      <c r="D218" s="23" t="str">
        <f>IFERROR(VLOOKUP(B218,percentlist2!A:H,8,false),"")</f>
        <v/>
      </c>
      <c r="E218" s="23" t="str">
        <f>IFERROR(VLOOKUP(B218,aoasuchdata0.75!A:H,2,false),"")</f>
        <v/>
      </c>
      <c r="F218" s="55" t="s">
        <v>562</v>
      </c>
      <c r="G218" s="23" t="str">
        <f t="shared" si="2"/>
        <v/>
      </c>
      <c r="H218" s="23">
        <f>IFERROR(VLOOKUP(F218,percentlist2!A:H,8,false),"")</f>
        <v>11.35831382</v>
      </c>
      <c r="I218" s="33">
        <f>IFERROR(VLOOKUP(F218,aoasuchdata0.75!A:H,2,false),"")</f>
        <v>29</v>
      </c>
      <c r="L218" s="24" t="s">
        <v>563</v>
      </c>
      <c r="M218" s="4" t="str">
        <f t="shared" si="3"/>
        <v/>
      </c>
      <c r="N218" s="23">
        <f>IFERROR(VLOOKUP(L218,percentlist2!A:H,8,false),"")</f>
        <v>10.07025761</v>
      </c>
      <c r="O218" s="33">
        <f>IFERROR(VLOOKUP(L218,aoasuchdata0.75!A:H,2,false),"")</f>
        <v>26</v>
      </c>
      <c r="P218" s="1">
        <v>0.0</v>
      </c>
      <c r="T218" s="1"/>
    </row>
    <row r="219">
      <c r="A219" s="1" t="s">
        <v>72</v>
      </c>
      <c r="C219" s="32"/>
      <c r="D219" s="23" t="str">
        <f>IFERROR(VLOOKUP(B219,percentlist2!A:H,8,false),"")</f>
        <v/>
      </c>
      <c r="E219" s="23" t="str">
        <f>IFERROR(VLOOKUP(B219,aoasuchdata0.75!A:H,2,false),"")</f>
        <v/>
      </c>
      <c r="F219" s="55" t="s">
        <v>564</v>
      </c>
      <c r="G219" s="23" t="str">
        <f t="shared" si="2"/>
        <v/>
      </c>
      <c r="H219" s="23">
        <f>IFERROR(VLOOKUP(F219,percentlist2!A:H,8,false),"")</f>
        <v>11.59250585</v>
      </c>
      <c r="I219" s="33">
        <f>IFERROR(VLOOKUP(F219,aoasuchdata0.75!A:H,2,false),"")</f>
        <v>28</v>
      </c>
      <c r="L219" s="24" t="s">
        <v>565</v>
      </c>
      <c r="M219" s="4" t="str">
        <f t="shared" si="3"/>
        <v/>
      </c>
      <c r="N219" s="23">
        <f>IFERROR(VLOOKUP(L219,percentlist2!A:H,8,false),"")</f>
        <v>13.58313817</v>
      </c>
      <c r="O219" s="33">
        <f>IFERROR(VLOOKUP(L219,aoasuchdata0.75!A:H,2,false),"")</f>
        <v>27</v>
      </c>
      <c r="P219" s="1">
        <v>0.0</v>
      </c>
      <c r="T219" s="1"/>
    </row>
    <row r="220">
      <c r="A220" s="1" t="s">
        <v>72</v>
      </c>
      <c r="C220" s="32"/>
      <c r="D220" s="23" t="str">
        <f>IFERROR(VLOOKUP(B220,percentlist2!A:H,8,false),"")</f>
        <v/>
      </c>
      <c r="E220" s="23" t="str">
        <f>IFERROR(VLOOKUP(B220,aoasuchdata0.75!A:H,2,false),"")</f>
        <v/>
      </c>
      <c r="F220" s="57" t="s">
        <v>566</v>
      </c>
      <c r="G220" s="23" t="str">
        <f t="shared" si="2"/>
        <v/>
      </c>
      <c r="H220" s="23">
        <f>IFERROR(VLOOKUP(F220,percentlist2!A:H,8,false),"")</f>
        <v>11.94379391</v>
      </c>
      <c r="I220" s="33" t="str">
        <f>IFERROR(VLOOKUP(F220,aoasuchdata0.75!A:H,2,false),"")</f>
        <v/>
      </c>
      <c r="L220" s="24" t="s">
        <v>567</v>
      </c>
      <c r="M220" s="4" t="str">
        <f t="shared" si="3"/>
        <v/>
      </c>
      <c r="N220" s="23">
        <f>IFERROR(VLOOKUP(L220,percentlist2!A:H,8,false),"")</f>
        <v>11.94379391</v>
      </c>
      <c r="O220" s="33">
        <f>IFERROR(VLOOKUP(L220,aoasuchdata0.75!A:H,2,false),"")</f>
        <v>25</v>
      </c>
      <c r="P220" s="1">
        <v>0.0</v>
      </c>
      <c r="T220" s="1"/>
    </row>
    <row r="221">
      <c r="A221" s="1" t="s">
        <v>72</v>
      </c>
      <c r="C221" s="32"/>
      <c r="D221" s="23" t="str">
        <f>IFERROR(VLOOKUP(B221,percentlist2!A:H,8,false),"")</f>
        <v/>
      </c>
      <c r="E221" s="23" t="str">
        <f>IFERROR(VLOOKUP(B221,aoasuchdata0.75!A:H,2,false),"")</f>
        <v/>
      </c>
      <c r="F221" s="57" t="s">
        <v>568</v>
      </c>
      <c r="G221" s="23" t="str">
        <f t="shared" si="2"/>
        <v/>
      </c>
      <c r="H221" s="23">
        <f>IFERROR(VLOOKUP(F221,percentlist2!A:H,8,false),"")</f>
        <v>12.41217799</v>
      </c>
      <c r="I221" s="33" t="str">
        <f>IFERROR(VLOOKUP(F221,aoasuchdata0.75!A:H,2,false),"")</f>
        <v/>
      </c>
      <c r="L221" s="24" t="s">
        <v>569</v>
      </c>
      <c r="M221" s="4" t="str">
        <f t="shared" si="3"/>
        <v/>
      </c>
      <c r="N221" s="23">
        <f>IFERROR(VLOOKUP(L221,percentlist2!A:H,8,false),"")</f>
        <v>11.94379391</v>
      </c>
      <c r="O221" s="33">
        <f>IFERROR(VLOOKUP(L221,aoasuchdata0.75!A:H,2,false),"")</f>
        <v>26</v>
      </c>
      <c r="P221" s="1">
        <v>0.0</v>
      </c>
      <c r="T221" s="1"/>
    </row>
    <row r="222">
      <c r="A222" s="1" t="s">
        <v>72</v>
      </c>
      <c r="C222" s="32"/>
      <c r="D222" s="23" t="str">
        <f>IFERROR(VLOOKUP(B222,percentlist2!A:H,8,false),"")</f>
        <v/>
      </c>
      <c r="E222" s="23" t="str">
        <f>IFERROR(VLOOKUP(B222,aoasuchdata0.75!A:H,2,false),"")</f>
        <v/>
      </c>
      <c r="F222" s="57" t="s">
        <v>570</v>
      </c>
      <c r="G222" s="23" t="str">
        <f t="shared" si="2"/>
        <v/>
      </c>
      <c r="H222" s="23">
        <f>IFERROR(VLOOKUP(F222,percentlist2!A:H,8,false),"")</f>
        <v>12.64637002</v>
      </c>
      <c r="I222" s="33" t="str">
        <f>IFERROR(VLOOKUP(F222,aoasuchdata0.75!A:H,2,false),"")</f>
        <v/>
      </c>
      <c r="L222" s="24" t="s">
        <v>571</v>
      </c>
      <c r="M222" s="4" t="str">
        <f t="shared" si="3"/>
        <v/>
      </c>
      <c r="N222" s="23">
        <f>IFERROR(VLOOKUP(L222,percentlist2!A:H,8,false),"")</f>
        <v>12.529274</v>
      </c>
      <c r="O222" s="33">
        <f>IFERROR(VLOOKUP(L222,aoasuchdata0.75!A:H,2,false),"")</f>
        <v>26</v>
      </c>
      <c r="P222" s="1">
        <v>0.0</v>
      </c>
      <c r="T222" s="1"/>
    </row>
    <row r="223">
      <c r="A223" s="1" t="s">
        <v>72</v>
      </c>
      <c r="C223" s="32"/>
      <c r="D223" s="23" t="str">
        <f>IFERROR(VLOOKUP(B223,percentlist2!A:H,8,false),"")</f>
        <v/>
      </c>
      <c r="E223" s="23" t="str">
        <f>IFERROR(VLOOKUP(B223,aoasuchdata0.75!A:H,2,false),"")</f>
        <v/>
      </c>
      <c r="F223" s="55" t="s">
        <v>572</v>
      </c>
      <c r="G223" s="23" t="str">
        <f t="shared" si="2"/>
        <v/>
      </c>
      <c r="H223" s="23">
        <f>IFERROR(VLOOKUP(F223,percentlist2!A:H,8,false),"")</f>
        <v>13.1147541</v>
      </c>
      <c r="I223" s="33">
        <f>IFERROR(VLOOKUP(F223,aoasuchdata0.75!A:H,2,false),"")</f>
        <v>27</v>
      </c>
      <c r="L223" s="24" t="s">
        <v>573</v>
      </c>
      <c r="M223" s="4" t="str">
        <f t="shared" si="3"/>
        <v/>
      </c>
      <c r="N223" s="23">
        <f>IFERROR(VLOOKUP(L223,percentlist2!A:H,8,false),"")</f>
        <v>12.88056206</v>
      </c>
      <c r="O223" s="33">
        <f>IFERROR(VLOOKUP(L223,aoasuchdata0.75!A:H,2,false),"")</f>
        <v>27</v>
      </c>
      <c r="P223" s="1">
        <v>0.0</v>
      </c>
      <c r="T223" s="53"/>
    </row>
    <row r="224">
      <c r="A224" s="1" t="s">
        <v>72</v>
      </c>
      <c r="C224" s="32"/>
      <c r="D224" s="23" t="str">
        <f>IFERROR(VLOOKUP(B224,percentlist2!A:H,8,false),"")</f>
        <v/>
      </c>
      <c r="E224" s="23" t="str">
        <f>IFERROR(VLOOKUP(B224,aoasuchdata0.75!A:H,2,false),"")</f>
        <v/>
      </c>
      <c r="F224" s="55" t="s">
        <v>574</v>
      </c>
      <c r="G224" s="23" t="str">
        <f t="shared" si="2"/>
        <v/>
      </c>
      <c r="H224" s="23">
        <f>IFERROR(VLOOKUP(F224,percentlist2!A:H,8,false),"")</f>
        <v>13.58313817</v>
      </c>
      <c r="I224" s="33">
        <f>IFERROR(VLOOKUP(F224,aoasuchdata0.75!A:H,2,false),"")</f>
        <v>27</v>
      </c>
      <c r="L224" s="24" t="s">
        <v>575</v>
      </c>
      <c r="M224" s="4" t="str">
        <f t="shared" si="3"/>
        <v/>
      </c>
      <c r="N224" s="23">
        <f>IFERROR(VLOOKUP(L224,percentlist2!A:H,8,false),"")</f>
        <v>13.34894614</v>
      </c>
      <c r="O224" s="33">
        <f>IFERROR(VLOOKUP(L224,aoasuchdata0.75!A:H,2,false),"")</f>
        <v>23</v>
      </c>
      <c r="P224" s="1">
        <v>0.0</v>
      </c>
      <c r="T224" s="1"/>
      <c r="Z224" s="32"/>
    </row>
    <row r="225">
      <c r="A225" s="1" t="s">
        <v>72</v>
      </c>
      <c r="C225" s="32"/>
      <c r="D225" s="23" t="str">
        <f>IFERROR(VLOOKUP(B225,percentlist2!A:H,8,false),"")</f>
        <v/>
      </c>
      <c r="E225" s="23" t="str">
        <f>IFERROR(VLOOKUP(B225,aoasuchdata0.75!A:H,2,false),"")</f>
        <v/>
      </c>
      <c r="F225" s="57" t="s">
        <v>576</v>
      </c>
      <c r="G225" s="23" t="str">
        <f t="shared" si="2"/>
        <v/>
      </c>
      <c r="H225" s="23">
        <f>IFERROR(VLOOKUP(F225,percentlist2!A:H,8,false),"")</f>
        <v>13.81733021</v>
      </c>
      <c r="I225" s="33" t="str">
        <f>IFERROR(VLOOKUP(F225,aoasuchdata0.75!A:H,2,false),"")</f>
        <v>NA</v>
      </c>
      <c r="L225" s="24" t="s">
        <v>49</v>
      </c>
      <c r="M225" s="4" t="str">
        <f t="shared" si="3"/>
        <v/>
      </c>
      <c r="N225" s="23">
        <f>IFERROR(VLOOKUP(L225,percentlist2!A:H,8,false),"")</f>
        <v>10.6557377</v>
      </c>
      <c r="O225" s="33">
        <f>IFERROR(VLOOKUP(L225,aoasuchdata0.75!A:H,2,false),"")</f>
        <v>26</v>
      </c>
      <c r="P225" s="1">
        <v>0.0</v>
      </c>
      <c r="T225" s="1"/>
    </row>
    <row r="226">
      <c r="A226" s="1" t="s">
        <v>72</v>
      </c>
      <c r="C226" s="32"/>
      <c r="D226" s="23" t="str">
        <f>IFERROR(VLOOKUP(B226,percentlist2!A:H,8,false),"")</f>
        <v/>
      </c>
      <c r="E226" s="23" t="str">
        <f>IFERROR(VLOOKUP(B226,aoasuchdata0.75!A:H,2,false),"")</f>
        <v/>
      </c>
      <c r="F226" s="55" t="s">
        <v>577</v>
      </c>
      <c r="G226" s="23" t="str">
        <f t="shared" si="2"/>
        <v/>
      </c>
      <c r="H226" s="23">
        <f>IFERROR(VLOOKUP(F226,percentlist2!A:H,8,false),"")</f>
        <v>13.93442623</v>
      </c>
      <c r="I226" s="33">
        <f>IFERROR(VLOOKUP(F226,aoasuchdata0.75!A:H,2,false),"")</f>
        <v>25</v>
      </c>
      <c r="L226" s="57" t="s">
        <v>578</v>
      </c>
      <c r="M226" s="4" t="str">
        <f t="shared" si="3"/>
        <v/>
      </c>
      <c r="N226" s="23">
        <f>IFERROR(VLOOKUP(L226,percentlist2!A:H,8,false),"")</f>
        <v>13.93442623</v>
      </c>
      <c r="O226" s="33" t="str">
        <f>IFERROR(VLOOKUP(L226,aoasuchdata0.75!A:H,2,false),"")</f>
        <v/>
      </c>
      <c r="P226" s="1">
        <v>0.0</v>
      </c>
      <c r="T226" s="1"/>
    </row>
    <row r="227">
      <c r="A227" s="1" t="s">
        <v>72</v>
      </c>
      <c r="C227" s="32"/>
      <c r="D227" s="23" t="str">
        <f>IFERROR(VLOOKUP(B227,percentlist2!A:H,8,false),"")</f>
        <v/>
      </c>
      <c r="E227" s="23" t="str">
        <f>IFERROR(VLOOKUP(B227,aoasuchdata0.75!A:H,2,false),"")</f>
        <v/>
      </c>
      <c r="F227" s="55" t="s">
        <v>579</v>
      </c>
      <c r="G227" s="23" t="str">
        <f t="shared" si="2"/>
        <v/>
      </c>
      <c r="H227" s="23">
        <f>IFERROR(VLOOKUP(F227,percentlist2!A:H,8,false),"")</f>
        <v>14.9882904</v>
      </c>
      <c r="I227" s="33">
        <f>IFERROR(VLOOKUP(F227,aoasuchdata0.75!A:H,2,false),"")</f>
        <v>28</v>
      </c>
      <c r="L227" s="50" t="s">
        <v>580</v>
      </c>
      <c r="M227" s="4" t="str">
        <f t="shared" si="3"/>
        <v/>
      </c>
      <c r="N227" s="23">
        <f>IFERROR(VLOOKUP(L227,percentlist2!A:H,8,false),"")</f>
        <v>14.4028103</v>
      </c>
      <c r="O227" s="33" t="str">
        <f>IFERROR(VLOOKUP(L227,aoasuchdata0.75!A:H,2,false),"")</f>
        <v/>
      </c>
      <c r="P227" s="1">
        <v>0.0</v>
      </c>
      <c r="T227" s="1"/>
    </row>
    <row r="228">
      <c r="A228" s="1" t="s">
        <v>72</v>
      </c>
      <c r="C228" s="32"/>
      <c r="D228" s="23" t="str">
        <f>IFERROR(VLOOKUP(B228,percentlist2!A:H,8,false),"")</f>
        <v/>
      </c>
      <c r="E228" s="23" t="str">
        <f>IFERROR(VLOOKUP(B228,aoasuchdata0.75!A:H,2,false),"")</f>
        <v/>
      </c>
      <c r="F228" s="57" t="s">
        <v>581</v>
      </c>
      <c r="G228" s="23" t="str">
        <f t="shared" si="2"/>
        <v/>
      </c>
      <c r="H228" s="23">
        <f>IFERROR(VLOOKUP(F228,percentlist2!A:H,8,false),"")</f>
        <v>15.10538642</v>
      </c>
      <c r="I228" s="33" t="str">
        <f>IFERROR(VLOOKUP(F228,aoasuchdata0.75!A:H,2,false),"")</f>
        <v/>
      </c>
      <c r="L228" s="24" t="s">
        <v>55</v>
      </c>
      <c r="M228" s="4" t="str">
        <f t="shared" si="3"/>
        <v/>
      </c>
      <c r="N228" s="23">
        <f>IFERROR(VLOOKUP(L228,percentlist2!A:H,8,false),"")</f>
        <v>15.10538642</v>
      </c>
      <c r="O228" s="33">
        <f>IFERROR(VLOOKUP(L228,aoasuchdata0.75!A:H,2,false),"")</f>
        <v>26</v>
      </c>
      <c r="P228" s="1">
        <v>0.0</v>
      </c>
      <c r="T228" s="1"/>
    </row>
    <row r="229">
      <c r="A229" s="1" t="s">
        <v>72</v>
      </c>
      <c r="C229" s="32"/>
      <c r="D229" s="23" t="str">
        <f>IFERROR(VLOOKUP(B229,percentlist2!A:H,8,false),"")</f>
        <v/>
      </c>
      <c r="E229" s="23" t="str">
        <f>IFERROR(VLOOKUP(B229,aoasuchdata0.75!A:H,2,false),"")</f>
        <v/>
      </c>
      <c r="F229" s="55" t="s">
        <v>582</v>
      </c>
      <c r="G229" s="23" t="str">
        <f t="shared" si="2"/>
        <v/>
      </c>
      <c r="H229" s="23">
        <f>IFERROR(VLOOKUP(F229,percentlist2!A:H,8,false),"")</f>
        <v>15.22248244</v>
      </c>
      <c r="I229" s="33">
        <f>IFERROR(VLOOKUP(F229,aoasuchdata0.75!A:H,2,false),"")</f>
        <v>24</v>
      </c>
      <c r="L229" s="24" t="s">
        <v>583</v>
      </c>
      <c r="M229" s="4" t="str">
        <f t="shared" si="3"/>
        <v/>
      </c>
      <c r="N229" s="23">
        <f>IFERROR(VLOOKUP(L229,percentlist2!A:H,8,false),"")</f>
        <v>15.22248244</v>
      </c>
      <c r="O229" s="33">
        <f>IFERROR(VLOOKUP(L229,aoasuchdata0.75!A:H,2,false),"")</f>
        <v>29</v>
      </c>
      <c r="P229" s="1">
        <v>0.0</v>
      </c>
      <c r="T229" s="32"/>
    </row>
    <row r="230">
      <c r="A230" s="1" t="s">
        <v>72</v>
      </c>
      <c r="C230" s="32"/>
      <c r="D230" s="23" t="str">
        <f>IFERROR(VLOOKUP(B230,percentlist2!A:H,8,false),"")</f>
        <v/>
      </c>
      <c r="E230" s="23" t="str">
        <f>IFERROR(VLOOKUP(B230,aoasuchdata0.75!A:H,2,false),"")</f>
        <v/>
      </c>
      <c r="F230" s="57" t="s">
        <v>584</v>
      </c>
      <c r="G230" s="23" t="str">
        <f t="shared" si="2"/>
        <v/>
      </c>
      <c r="H230" s="23">
        <f>IFERROR(VLOOKUP(F230,percentlist2!A:H,8,false),"")</f>
        <v>15.57377049</v>
      </c>
      <c r="I230" s="33" t="str">
        <f>IFERROR(VLOOKUP(F230,aoasuchdata0.75!A:H,2,false),"")</f>
        <v/>
      </c>
      <c r="L230" s="24" t="s">
        <v>585</v>
      </c>
      <c r="M230" s="4" t="str">
        <f t="shared" si="3"/>
        <v/>
      </c>
      <c r="N230" s="23">
        <f>IFERROR(VLOOKUP(L230,percentlist2!A:H,8,false),"")</f>
        <v>15.45667447</v>
      </c>
      <c r="O230" s="33">
        <f>IFERROR(VLOOKUP(L230,aoasuchdata0.75!A:H,2,false),"")</f>
        <v>30</v>
      </c>
      <c r="P230" s="1">
        <v>0.0</v>
      </c>
      <c r="T230" s="1"/>
    </row>
    <row r="231">
      <c r="A231" s="1" t="s">
        <v>72</v>
      </c>
      <c r="C231" s="32"/>
      <c r="D231" s="23" t="str">
        <f>IFERROR(VLOOKUP(B231,percentlist2!A:H,8,false),"")</f>
        <v/>
      </c>
      <c r="E231" s="23" t="str">
        <f>IFERROR(VLOOKUP(B231,aoasuchdata0.75!A:H,2,false),"")</f>
        <v/>
      </c>
      <c r="F231" s="57" t="s">
        <v>586</v>
      </c>
      <c r="G231" s="23" t="str">
        <f t="shared" si="2"/>
        <v/>
      </c>
      <c r="H231" s="23">
        <f>IFERROR(VLOOKUP(F231,percentlist2!A:H,8,false),"")</f>
        <v>15.69086651</v>
      </c>
      <c r="I231" s="33" t="str">
        <f>IFERROR(VLOOKUP(F231,aoasuchdata0.75!A:H,2,false),"")</f>
        <v>NA</v>
      </c>
      <c r="L231" s="24" t="s">
        <v>587</v>
      </c>
      <c r="M231" s="4" t="str">
        <f t="shared" si="3"/>
        <v/>
      </c>
      <c r="N231" s="23">
        <f>IFERROR(VLOOKUP(L231,percentlist2!A:H,8,false),"")</f>
        <v>15.57377049</v>
      </c>
      <c r="O231" s="33">
        <f>IFERROR(VLOOKUP(L231,aoasuchdata0.75!A:H,2,false),"")</f>
        <v>26</v>
      </c>
      <c r="P231" s="1">
        <v>0.0</v>
      </c>
      <c r="T231" s="1"/>
    </row>
    <row r="232">
      <c r="A232" s="1" t="s">
        <v>72</v>
      </c>
      <c r="C232" s="32"/>
      <c r="D232" s="23" t="str">
        <f>IFERROR(VLOOKUP(B232,percentlist2!A:H,8,false),"")</f>
        <v/>
      </c>
      <c r="E232" s="23" t="str">
        <f>IFERROR(VLOOKUP(B232,aoasuchdata0.75!A:H,2,false),"")</f>
        <v/>
      </c>
      <c r="F232" s="55" t="s">
        <v>588</v>
      </c>
      <c r="G232" s="23" t="str">
        <f t="shared" si="2"/>
        <v/>
      </c>
      <c r="H232" s="23">
        <f>IFERROR(VLOOKUP(F232,percentlist2!A:H,8,false),"")</f>
        <v>16.15925059</v>
      </c>
      <c r="I232" s="33">
        <f>IFERROR(VLOOKUP(F232,aoasuchdata0.75!A:H,2,false),"")</f>
        <v>30</v>
      </c>
      <c r="L232" s="24" t="s">
        <v>589</v>
      </c>
      <c r="M232" s="4" t="str">
        <f t="shared" si="3"/>
        <v/>
      </c>
      <c r="N232" s="23">
        <f>IFERROR(VLOOKUP(L232,percentlist2!A:H,8,false),"")</f>
        <v>15.92505855</v>
      </c>
      <c r="O232" s="33">
        <f>IFERROR(VLOOKUP(L232,aoasuchdata0.75!A:H,2,false),"")</f>
        <v>29</v>
      </c>
      <c r="P232" s="1">
        <v>0.0</v>
      </c>
      <c r="T232" s="1"/>
    </row>
    <row r="233">
      <c r="A233" s="1" t="s">
        <v>72</v>
      </c>
      <c r="C233" s="32"/>
      <c r="D233" s="23" t="str">
        <f>IFERROR(VLOOKUP(B233,percentlist2!A:H,8,false),"")</f>
        <v/>
      </c>
      <c r="E233" s="23" t="str">
        <f>IFERROR(VLOOKUP(B233,aoasuchdata0.75!A:H,2,false),"")</f>
        <v/>
      </c>
      <c r="F233" s="57" t="s">
        <v>590</v>
      </c>
      <c r="G233" s="23" t="str">
        <f t="shared" si="2"/>
        <v/>
      </c>
      <c r="H233" s="23">
        <f>IFERROR(VLOOKUP(F233,percentlist2!A:H,8,false),"")</f>
        <v>16.2763466</v>
      </c>
      <c r="I233" s="33" t="str">
        <f>IFERROR(VLOOKUP(F233,aoasuchdata0.75!A:H,2,false),"")</f>
        <v>NA</v>
      </c>
      <c r="L233" s="24" t="s">
        <v>59</v>
      </c>
      <c r="M233" s="4" t="str">
        <f t="shared" si="3"/>
        <v/>
      </c>
      <c r="N233" s="23">
        <f>IFERROR(VLOOKUP(L233,percentlist2!A:H,8,false),"")</f>
        <v>16.2763466</v>
      </c>
      <c r="O233" s="33">
        <f>IFERROR(VLOOKUP(L233,aoasuchdata0.75!A:H,2,false),"")</f>
        <v>26</v>
      </c>
      <c r="P233" s="1">
        <v>0.0</v>
      </c>
      <c r="T233" s="1"/>
      <c r="Z233" s="32"/>
    </row>
    <row r="234">
      <c r="A234" s="1" t="s">
        <v>72</v>
      </c>
      <c r="C234" s="32"/>
      <c r="D234" s="23" t="str">
        <f>IFERROR(VLOOKUP(B234,percentlist2!A:H,8,false),"")</f>
        <v/>
      </c>
      <c r="E234" s="23" t="str">
        <f>IFERROR(VLOOKUP(B234,aoasuchdata0.75!A:H,2,false),"")</f>
        <v/>
      </c>
      <c r="F234" s="55" t="s">
        <v>591</v>
      </c>
      <c r="G234" s="23" t="str">
        <f t="shared" si="2"/>
        <v/>
      </c>
      <c r="H234" s="23">
        <f>IFERROR(VLOOKUP(F234,percentlist2!A:H,8,false),"")</f>
        <v>16.74473068</v>
      </c>
      <c r="I234" s="33">
        <f>IFERROR(VLOOKUP(F234,aoasuchdata0.75!A:H,2,false),"")</f>
        <v>29</v>
      </c>
      <c r="L234" s="24" t="s">
        <v>592</v>
      </c>
      <c r="M234" s="4" t="str">
        <f t="shared" si="3"/>
        <v/>
      </c>
      <c r="N234" s="23">
        <f>IFERROR(VLOOKUP(L234,percentlist2!A:H,8,false),"")</f>
        <v>16.74473068</v>
      </c>
      <c r="O234" s="33">
        <f>IFERROR(VLOOKUP(L234,aoasuchdata0.75!A:H,2,false),"")</f>
        <v>28</v>
      </c>
      <c r="P234" s="1">
        <v>0.0</v>
      </c>
      <c r="T234" s="1"/>
    </row>
    <row r="235">
      <c r="A235" s="1" t="s">
        <v>72</v>
      </c>
      <c r="C235" s="32"/>
      <c r="D235" s="23" t="str">
        <f>IFERROR(VLOOKUP(B235,percentlist2!A:H,8,false),"")</f>
        <v/>
      </c>
      <c r="E235" s="23" t="str">
        <f>IFERROR(VLOOKUP(B235,aoasuchdata0.75!A:H,2,false),"")</f>
        <v/>
      </c>
      <c r="F235" s="55" t="s">
        <v>593</v>
      </c>
      <c r="G235" s="23" t="str">
        <f t="shared" si="2"/>
        <v/>
      </c>
      <c r="H235" s="23">
        <f>IFERROR(VLOOKUP(F235,percentlist2!A:H,8,false),"")</f>
        <v>17.09601874</v>
      </c>
      <c r="I235" s="33">
        <f>IFERROR(VLOOKUP(F235,aoasuchdata0.75!A:H,2,false),"")</f>
        <v>26</v>
      </c>
      <c r="L235" s="24" t="s">
        <v>594</v>
      </c>
      <c r="M235" s="4" t="str">
        <f t="shared" si="3"/>
        <v/>
      </c>
      <c r="N235" s="23">
        <f>IFERROR(VLOOKUP(L235,percentlist2!A:H,8,false),"")</f>
        <v>16.8618267</v>
      </c>
      <c r="O235" s="33">
        <f>IFERROR(VLOOKUP(L235,aoasuchdata0.75!A:H,2,false),"")</f>
        <v>28</v>
      </c>
      <c r="P235" s="1">
        <v>0.0</v>
      </c>
      <c r="T235" s="1"/>
    </row>
    <row r="236">
      <c r="A236" s="1" t="s">
        <v>72</v>
      </c>
      <c r="C236" s="32"/>
      <c r="D236" s="23" t="str">
        <f>IFERROR(VLOOKUP(B236,percentlist2!A:H,8,false),"")</f>
        <v/>
      </c>
      <c r="E236" s="23" t="str">
        <f>IFERROR(VLOOKUP(B236,aoasuchdata0.75!A:H,2,false),"")</f>
        <v/>
      </c>
      <c r="F236" s="58" t="s">
        <v>595</v>
      </c>
      <c r="G236" s="23" t="str">
        <f t="shared" si="2"/>
        <v/>
      </c>
      <c r="H236" s="23">
        <f>IFERROR(VLOOKUP(F236,percentlist2!A:H,8,false),"")</f>
        <v>19.20374707</v>
      </c>
      <c r="I236" s="33" t="str">
        <f>IFERROR(VLOOKUP(F236,aoasuchdata0.75!A:H,2,false),"")</f>
        <v/>
      </c>
      <c r="L236" s="24" t="s">
        <v>596</v>
      </c>
      <c r="M236" s="4" t="str">
        <f t="shared" si="3"/>
        <v/>
      </c>
      <c r="N236" s="23">
        <f>IFERROR(VLOOKUP(L236,percentlist2!A:H,8,false),"")</f>
        <v>18.03278689</v>
      </c>
      <c r="O236" s="33">
        <f>IFERROR(VLOOKUP(L236,aoasuchdata0.75!A:H,2,false),"")</f>
        <v>30</v>
      </c>
      <c r="P236" s="1">
        <v>0.0</v>
      </c>
      <c r="T236" s="1"/>
    </row>
    <row r="237">
      <c r="A237" s="1" t="s">
        <v>72</v>
      </c>
      <c r="C237" s="32"/>
      <c r="D237" s="23" t="str">
        <f>IFERROR(VLOOKUP(B237,percentlist2!A:H,8,false),"")</f>
        <v/>
      </c>
      <c r="E237" s="23" t="str">
        <f>IFERROR(VLOOKUP(B237,aoasuchdata0.75!A:H,2,false),"")</f>
        <v/>
      </c>
      <c r="F237" s="55" t="s">
        <v>597</v>
      </c>
      <c r="G237" s="23" t="str">
        <f t="shared" si="2"/>
        <v/>
      </c>
      <c r="H237" s="23">
        <f>IFERROR(VLOOKUP(F237,percentlist2!A:H,8,false),"")</f>
        <v>19.55503513</v>
      </c>
      <c r="I237" s="33">
        <f>IFERROR(VLOOKUP(F237,aoasuchdata0.75!A:H,2,false),"")</f>
        <v>29</v>
      </c>
      <c r="L237" s="24" t="s">
        <v>598</v>
      </c>
      <c r="M237" s="4" t="str">
        <f t="shared" si="3"/>
        <v/>
      </c>
      <c r="N237" s="23">
        <f>IFERROR(VLOOKUP(L237,percentlist2!A:H,8,false),"")</f>
        <v>19.55503513</v>
      </c>
      <c r="O237" s="33">
        <f>IFERROR(VLOOKUP(L237,aoasuchdata0.75!A:H,2,false),"")</f>
        <v>28</v>
      </c>
      <c r="P237" s="1">
        <v>0.0</v>
      </c>
      <c r="T237" s="1"/>
      <c r="Z237" s="32"/>
    </row>
    <row r="238">
      <c r="A238" s="1" t="s">
        <v>72</v>
      </c>
      <c r="C238" s="32"/>
      <c r="D238" s="23" t="str">
        <f>IFERROR(VLOOKUP(B238,percentlist2!A:H,8,false),"")</f>
        <v/>
      </c>
      <c r="E238" s="23" t="str">
        <f>IFERROR(VLOOKUP(B238,aoasuchdata0.75!A:H,2,false),"")</f>
        <v/>
      </c>
      <c r="F238" s="55" t="s">
        <v>599</v>
      </c>
      <c r="G238" s="23" t="str">
        <f t="shared" si="2"/>
        <v/>
      </c>
      <c r="H238" s="23">
        <f>IFERROR(VLOOKUP(F238,percentlist2!A:H,8,false),"")</f>
        <v>19.67213115</v>
      </c>
      <c r="I238" s="33">
        <f>IFERROR(VLOOKUP(F238,aoasuchdata0.75!A:H,2,false),"")</f>
        <v>30</v>
      </c>
      <c r="L238" s="24" t="s">
        <v>600</v>
      </c>
      <c r="M238" s="4" t="str">
        <f t="shared" si="3"/>
        <v/>
      </c>
      <c r="N238" s="23">
        <f>IFERROR(VLOOKUP(L238,percentlist2!A:H,8,false),"")</f>
        <v>19.67213115</v>
      </c>
      <c r="O238" s="33">
        <f>IFERROR(VLOOKUP(L238,aoasuchdata0.75!A:H,2,false),"")</f>
        <v>29</v>
      </c>
      <c r="P238" s="1">
        <v>0.0</v>
      </c>
      <c r="T238" s="1"/>
    </row>
    <row r="239">
      <c r="A239" s="1" t="s">
        <v>72</v>
      </c>
      <c r="C239" s="32"/>
      <c r="D239" s="23" t="str">
        <f>IFERROR(VLOOKUP(B239,percentlist2!A:H,8,false),"")</f>
        <v/>
      </c>
      <c r="E239" s="23" t="str">
        <f>IFERROR(VLOOKUP(B239,aoasuchdata0.75!A:H,2,false),"")</f>
        <v/>
      </c>
      <c r="F239" s="55" t="s">
        <v>601</v>
      </c>
      <c r="G239" s="23" t="str">
        <f t="shared" si="2"/>
        <v/>
      </c>
      <c r="H239" s="23">
        <f>IFERROR(VLOOKUP(F239,percentlist2!A:H,8,false),"")</f>
        <v>20.25761124</v>
      </c>
      <c r="I239" s="33">
        <f>IFERROR(VLOOKUP(F239,aoasuchdata0.75!A:H,2,false),"")</f>
        <v>29</v>
      </c>
      <c r="L239" s="24" t="s">
        <v>602</v>
      </c>
      <c r="M239" s="4" t="str">
        <f t="shared" si="3"/>
        <v/>
      </c>
      <c r="N239" s="23">
        <f>IFERROR(VLOOKUP(L239,percentlist2!A:H,8,false),"")</f>
        <v>20.0234192</v>
      </c>
      <c r="O239" s="33">
        <f>IFERROR(VLOOKUP(L239,aoasuchdata0.75!A:H,2,false),"")</f>
        <v>28</v>
      </c>
      <c r="P239" s="1">
        <v>0.0</v>
      </c>
      <c r="T239" s="1"/>
    </row>
    <row r="240">
      <c r="A240" s="1" t="s">
        <v>72</v>
      </c>
      <c r="C240" s="32"/>
      <c r="D240" s="23" t="str">
        <f>IFERROR(VLOOKUP(B240,percentlist2!A:H,8,false),"")</f>
        <v/>
      </c>
      <c r="E240" s="23" t="str">
        <f>IFERROR(VLOOKUP(B240,aoasuchdata0.75!A:H,2,false),"")</f>
        <v/>
      </c>
      <c r="F240" s="58" t="s">
        <v>603</v>
      </c>
      <c r="G240" s="23" t="str">
        <f t="shared" si="2"/>
        <v/>
      </c>
      <c r="H240" s="23">
        <f>IFERROR(VLOOKUP(F240,percentlist2!A:H,8,false),"")</f>
        <v>20.72599532</v>
      </c>
      <c r="I240" s="33" t="str">
        <f>IFERROR(VLOOKUP(F240,aoasuchdata0.75!A:H,2,false),"")</f>
        <v>NA</v>
      </c>
      <c r="L240" s="24" t="s">
        <v>604</v>
      </c>
      <c r="M240" s="4" t="str">
        <f t="shared" si="3"/>
        <v/>
      </c>
      <c r="N240" s="23">
        <f>IFERROR(VLOOKUP(L240,percentlist2!A:H,8,false),"")</f>
        <v>20.25761124</v>
      </c>
      <c r="O240" s="33">
        <f>IFERROR(VLOOKUP(L240,aoasuchdata0.75!A:H,2,false),"")</f>
        <v>29</v>
      </c>
      <c r="P240" s="1">
        <v>0.0</v>
      </c>
      <c r="T240" s="2"/>
    </row>
    <row r="241">
      <c r="A241" s="1" t="s">
        <v>72</v>
      </c>
      <c r="C241" s="17"/>
      <c r="D241" s="23" t="str">
        <f>IFERROR(VLOOKUP(B241,percentlist2!A:H,8,false),"")</f>
        <v/>
      </c>
      <c r="E241" s="23" t="str">
        <f>IFERROR(VLOOKUP(B241,aoasuchdata0.75!A:H,2,false),"")</f>
        <v/>
      </c>
      <c r="F241" s="59" t="s">
        <v>605</v>
      </c>
      <c r="G241" s="23" t="str">
        <f t="shared" si="2"/>
        <v/>
      </c>
      <c r="H241" s="23">
        <f>IFERROR(VLOOKUP(F241,percentlist2!A:H,8,false),"")</f>
        <v>20.96018735</v>
      </c>
      <c r="I241" s="33">
        <f>IFERROR(VLOOKUP(F241,aoasuchdata0.75!A:H,2,false),"")</f>
        <v>28</v>
      </c>
      <c r="L241" s="24" t="s">
        <v>606</v>
      </c>
      <c r="M241" s="4" t="str">
        <f t="shared" si="3"/>
        <v/>
      </c>
      <c r="N241" s="23">
        <f>IFERROR(VLOOKUP(L241,percentlist2!A:H,8,false),"")</f>
        <v>20.84309133</v>
      </c>
      <c r="O241" s="33">
        <f>IFERROR(VLOOKUP(L241,aoasuchdata0.75!A:H,2,false),"")</f>
        <v>28</v>
      </c>
      <c r="P241" s="1">
        <v>0.0</v>
      </c>
      <c r="T241" s="1"/>
    </row>
    <row r="242">
      <c r="D242" s="23" t="str">
        <f>IFERROR(VLOOKUP(B242,percentlist2!A:H,8,false),"")</f>
        <v/>
      </c>
      <c r="I242" s="17"/>
      <c r="L242" s="1"/>
      <c r="M242" s="4"/>
      <c r="O242" s="17"/>
      <c r="T242" s="1"/>
    </row>
    <row r="243">
      <c r="I243" s="17"/>
      <c r="M243" s="4" t="str">
        <f t="shared" ref="M243:M264" si="28">IFERROR(VLOOKUP(L243,stim2!A:H,8,false),"")</f>
        <v/>
      </c>
      <c r="O243" s="17"/>
      <c r="T243" s="1"/>
    </row>
    <row r="244">
      <c r="I244" s="17"/>
      <c r="M244" s="4" t="str">
        <f t="shared" si="28"/>
        <v/>
      </c>
      <c r="O244" s="17"/>
      <c r="T244" s="1"/>
    </row>
    <row r="245">
      <c r="I245" s="17"/>
      <c r="M245" s="4" t="str">
        <f t="shared" si="28"/>
        <v/>
      </c>
      <c r="O245" s="17"/>
      <c r="T245" s="1"/>
    </row>
    <row r="246">
      <c r="I246" s="17"/>
      <c r="M246" s="4" t="str">
        <f t="shared" si="28"/>
        <v/>
      </c>
      <c r="O246" s="17"/>
      <c r="T246" s="1"/>
    </row>
    <row r="247">
      <c r="I247" s="17"/>
      <c r="M247" s="4" t="str">
        <f t="shared" si="28"/>
        <v/>
      </c>
      <c r="O247" s="17"/>
      <c r="T247" s="1"/>
    </row>
    <row r="248">
      <c r="I248" s="17"/>
      <c r="M248" s="4" t="str">
        <f t="shared" si="28"/>
        <v/>
      </c>
      <c r="O248" s="17"/>
      <c r="T248" s="2"/>
    </row>
    <row r="249">
      <c r="I249" s="17"/>
      <c r="M249" s="4" t="str">
        <f t="shared" si="28"/>
        <v/>
      </c>
      <c r="O249" s="17"/>
      <c r="T249" s="1"/>
    </row>
    <row r="250">
      <c r="I250" s="17"/>
      <c r="M250" s="4" t="str">
        <f t="shared" si="28"/>
        <v/>
      </c>
      <c r="O250" s="17"/>
      <c r="T250" s="1"/>
    </row>
    <row r="251">
      <c r="I251" s="17"/>
      <c r="M251" s="4" t="str">
        <f t="shared" si="28"/>
        <v/>
      </c>
      <c r="O251" s="17"/>
      <c r="T251" s="1"/>
    </row>
    <row r="252">
      <c r="I252" s="17"/>
      <c r="M252" s="4" t="str">
        <f t="shared" si="28"/>
        <v/>
      </c>
      <c r="O252" s="17"/>
      <c r="T252" s="1"/>
    </row>
    <row r="253">
      <c r="I253" s="17"/>
      <c r="M253" s="23" t="str">
        <f t="shared" si="28"/>
        <v/>
      </c>
      <c r="O253" s="17"/>
      <c r="T253" s="1"/>
    </row>
    <row r="254">
      <c r="I254" s="17"/>
      <c r="M254" s="23" t="str">
        <f t="shared" si="28"/>
        <v/>
      </c>
      <c r="O254" s="17"/>
      <c r="T254" s="1"/>
    </row>
    <row r="255">
      <c r="I255" s="17"/>
      <c r="M255" s="23" t="str">
        <f t="shared" si="28"/>
        <v/>
      </c>
      <c r="O255" s="17"/>
      <c r="T255" s="1"/>
      <c r="Z255" s="32"/>
    </row>
    <row r="256">
      <c r="I256" s="17"/>
      <c r="M256" s="23" t="str">
        <f t="shared" si="28"/>
        <v/>
      </c>
      <c r="O256" s="17"/>
      <c r="T256" s="1"/>
      <c r="Y256" s="32"/>
    </row>
    <row r="257">
      <c r="I257" s="17"/>
      <c r="M257" s="23" t="str">
        <f t="shared" si="28"/>
        <v/>
      </c>
      <c r="O257" s="17"/>
      <c r="T257" s="1"/>
    </row>
    <row r="258">
      <c r="I258" s="17"/>
      <c r="L258" s="32"/>
      <c r="M258" s="23" t="str">
        <f t="shared" si="28"/>
        <v/>
      </c>
      <c r="O258" s="17"/>
      <c r="T258" s="1"/>
    </row>
    <row r="259">
      <c r="I259" s="17"/>
      <c r="M259" s="23" t="str">
        <f t="shared" si="28"/>
        <v/>
      </c>
      <c r="O259" s="17"/>
      <c r="T259" s="1"/>
    </row>
    <row r="260">
      <c r="I260" s="17"/>
      <c r="M260" s="23" t="str">
        <f t="shared" si="28"/>
        <v/>
      </c>
      <c r="O260" s="17"/>
      <c r="T260" s="1"/>
    </row>
    <row r="261">
      <c r="I261" s="17"/>
      <c r="M261" s="23" t="str">
        <f t="shared" si="28"/>
        <v/>
      </c>
      <c r="O261" s="17"/>
      <c r="T261" s="1"/>
      <c r="Z261" s="32"/>
    </row>
    <row r="262">
      <c r="I262" s="17"/>
      <c r="M262" s="23" t="str">
        <f t="shared" si="28"/>
        <v/>
      </c>
      <c r="O262" s="17"/>
      <c r="T262" s="1"/>
    </row>
    <row r="263">
      <c r="I263" s="17"/>
      <c r="M263" s="23" t="str">
        <f t="shared" si="28"/>
        <v/>
      </c>
      <c r="O263" s="17"/>
      <c r="T263" s="53"/>
      <c r="Z263" s="32"/>
    </row>
    <row r="264">
      <c r="I264" s="17"/>
      <c r="M264" s="23" t="str">
        <f t="shared" si="28"/>
        <v/>
      </c>
      <c r="O264" s="17"/>
      <c r="T264" s="1"/>
    </row>
    <row r="265">
      <c r="I265" s="17"/>
      <c r="O265" s="17"/>
      <c r="T265" s="1"/>
    </row>
    <row r="266">
      <c r="I266" s="17"/>
      <c r="O266" s="17"/>
      <c r="T266" s="1"/>
    </row>
    <row r="267">
      <c r="I267" s="17"/>
      <c r="O267" s="17"/>
      <c r="T267" s="1"/>
    </row>
    <row r="268">
      <c r="I268" s="17"/>
      <c r="O268" s="17"/>
      <c r="T268" s="1"/>
    </row>
    <row r="269">
      <c r="I269" s="17"/>
      <c r="O269" s="17"/>
      <c r="T269" s="53"/>
    </row>
    <row r="270">
      <c r="I270" s="17"/>
      <c r="O270" s="17"/>
      <c r="T270" s="1"/>
    </row>
    <row r="271">
      <c r="I271" s="17"/>
      <c r="O271" s="17"/>
      <c r="T271" s="1"/>
    </row>
    <row r="272">
      <c r="I272" s="17"/>
      <c r="O272" s="17"/>
      <c r="T272" s="1"/>
    </row>
    <row r="273">
      <c r="I273" s="17"/>
      <c r="O273" s="17"/>
      <c r="T273" s="1"/>
    </row>
    <row r="274">
      <c r="I274" s="17"/>
      <c r="O274" s="17"/>
      <c r="T274" s="53"/>
    </row>
    <row r="275">
      <c r="I275" s="17"/>
      <c r="O275" s="17"/>
      <c r="T275" s="1"/>
      <c r="Y275" s="32"/>
    </row>
    <row r="276">
      <c r="I276" s="17"/>
      <c r="O276" s="17"/>
      <c r="T276" s="1"/>
    </row>
    <row r="277">
      <c r="I277" s="17"/>
      <c r="O277" s="17"/>
      <c r="T277" s="1"/>
    </row>
    <row r="278">
      <c r="I278" s="17"/>
      <c r="O278" s="17"/>
      <c r="T278" s="1"/>
    </row>
    <row r="279">
      <c r="I279" s="17"/>
      <c r="O279" s="17"/>
      <c r="T279" s="1"/>
    </row>
    <row r="280">
      <c r="I280" s="17"/>
      <c r="O280" s="17"/>
      <c r="T280" s="1"/>
    </row>
    <row r="281">
      <c r="I281" s="17"/>
      <c r="O281" s="17"/>
      <c r="T281" s="1"/>
    </row>
    <row r="282">
      <c r="I282" s="17"/>
      <c r="O282" s="17"/>
      <c r="T282" s="1"/>
    </row>
    <row r="283">
      <c r="I283" s="17"/>
      <c r="O283" s="17"/>
      <c r="T283" s="53"/>
    </row>
    <row r="284">
      <c r="I284" s="17"/>
      <c r="O284" s="17"/>
      <c r="T284" s="1"/>
      <c r="Z284" s="32"/>
    </row>
    <row r="285">
      <c r="I285" s="17"/>
      <c r="O285" s="17"/>
      <c r="T285" s="53"/>
      <c r="Z285" s="2"/>
    </row>
    <row r="286">
      <c r="I286" s="17"/>
      <c r="O286" s="17"/>
      <c r="T286" s="53"/>
    </row>
    <row r="287">
      <c r="I287" s="17"/>
      <c r="O287" s="17"/>
      <c r="T287" s="1"/>
      <c r="Z287" s="32"/>
    </row>
    <row r="288">
      <c r="I288" s="17"/>
      <c r="O288" s="17"/>
      <c r="T288" s="1"/>
    </row>
    <row r="289">
      <c r="I289" s="17"/>
      <c r="O289" s="17"/>
      <c r="T289" s="1"/>
    </row>
    <row r="290">
      <c r="I290" s="17"/>
      <c r="O290" s="17"/>
      <c r="T290" s="1"/>
    </row>
    <row r="291">
      <c r="I291" s="17"/>
      <c r="O291" s="17"/>
      <c r="T291" s="1"/>
    </row>
    <row r="292">
      <c r="I292" s="17"/>
      <c r="O292" s="17"/>
      <c r="T292" s="53"/>
    </row>
    <row r="293">
      <c r="I293" s="17"/>
      <c r="O293" s="17"/>
      <c r="T293" s="1"/>
    </row>
    <row r="294">
      <c r="I294" s="17"/>
      <c r="O294" s="17"/>
      <c r="T294" s="1"/>
    </row>
    <row r="295">
      <c r="I295" s="17"/>
      <c r="O295" s="17"/>
      <c r="T295" s="1"/>
    </row>
    <row r="296">
      <c r="I296" s="17"/>
      <c r="O296" s="17"/>
      <c r="T296" s="1"/>
      <c r="Y296" s="60"/>
    </row>
    <row r="297">
      <c r="I297" s="17"/>
      <c r="O297" s="17"/>
      <c r="T297" s="1"/>
    </row>
    <row r="298">
      <c r="I298" s="17"/>
      <c r="O298" s="17"/>
      <c r="T298" s="1"/>
    </row>
    <row r="299">
      <c r="I299" s="17"/>
      <c r="O299" s="17"/>
      <c r="T299" s="53"/>
      <c r="Z299" s="32"/>
    </row>
    <row r="300">
      <c r="I300" s="17"/>
      <c r="O300" s="17"/>
      <c r="T300" s="1"/>
    </row>
    <row r="301">
      <c r="I301" s="17"/>
      <c r="O301" s="17"/>
      <c r="T301" s="1"/>
      <c r="Z301" s="32"/>
    </row>
    <row r="302">
      <c r="I302" s="17"/>
      <c r="O302" s="17"/>
      <c r="T302" s="1"/>
      <c r="Z302" s="32"/>
    </row>
    <row r="303">
      <c r="I303" s="17"/>
      <c r="O303" s="17"/>
      <c r="T303" s="1"/>
    </row>
    <row r="304">
      <c r="I304" s="17"/>
      <c r="O304" s="17"/>
      <c r="T304" s="1"/>
    </row>
    <row r="305">
      <c r="I305" s="17"/>
      <c r="O305" s="17"/>
      <c r="T305" s="1"/>
    </row>
    <row r="306">
      <c r="I306" s="17"/>
      <c r="O306" s="17"/>
      <c r="T306" s="53"/>
    </row>
    <row r="307">
      <c r="I307" s="17"/>
      <c r="O307" s="17"/>
      <c r="T307" s="1"/>
      <c r="Z307" s="2"/>
    </row>
    <row r="308">
      <c r="I308" s="17"/>
      <c r="O308" s="17"/>
      <c r="T308" s="2"/>
    </row>
    <row r="309">
      <c r="I309" s="17"/>
      <c r="O309" s="17"/>
      <c r="T309" s="1"/>
    </row>
    <row r="310">
      <c r="I310" s="17"/>
      <c r="O310" s="17"/>
      <c r="T310" s="1"/>
    </row>
    <row r="311">
      <c r="I311" s="17"/>
      <c r="O311" s="17"/>
      <c r="T311" s="1"/>
    </row>
    <row r="312">
      <c r="I312" s="17"/>
      <c r="O312" s="17"/>
      <c r="T312" s="1"/>
    </row>
    <row r="313">
      <c r="I313" s="17"/>
      <c r="O313" s="17"/>
      <c r="T313" s="1"/>
    </row>
    <row r="314">
      <c r="I314" s="17"/>
      <c r="O314" s="17"/>
      <c r="T314" s="1"/>
    </row>
    <row r="315">
      <c r="I315" s="17"/>
      <c r="O315" s="17"/>
      <c r="T315" s="1"/>
    </row>
    <row r="316">
      <c r="I316" s="17"/>
      <c r="O316" s="17"/>
      <c r="T316" s="1"/>
    </row>
    <row r="317">
      <c r="I317" s="17"/>
      <c r="O317" s="17"/>
      <c r="T317" s="1"/>
    </row>
    <row r="318">
      <c r="I318" s="17"/>
      <c r="O318" s="17"/>
      <c r="T318" s="1"/>
    </row>
    <row r="319">
      <c r="I319" s="17"/>
      <c r="O319" s="17"/>
      <c r="T319" s="1"/>
    </row>
    <row r="320">
      <c r="I320" s="17"/>
      <c r="O320" s="17"/>
      <c r="T320" s="1"/>
      <c r="Y320" s="32"/>
      <c r="Z320" s="32"/>
    </row>
    <row r="321">
      <c r="I321" s="17"/>
      <c r="O321" s="17"/>
      <c r="T321" s="1"/>
      <c r="Z321" s="32"/>
    </row>
    <row r="322">
      <c r="I322" s="17"/>
      <c r="O322" s="17"/>
      <c r="T322" s="1"/>
    </row>
    <row r="323">
      <c r="I323" s="17"/>
      <c r="O323" s="17"/>
      <c r="T323" s="1"/>
    </row>
    <row r="324">
      <c r="I324" s="17"/>
      <c r="O324" s="17"/>
      <c r="T324" s="1"/>
    </row>
    <row r="325">
      <c r="I325" s="17"/>
      <c r="O325" s="17"/>
      <c r="T325" s="1"/>
    </row>
    <row r="326">
      <c r="I326" s="17"/>
      <c r="O326" s="17"/>
      <c r="T326" s="2"/>
    </row>
    <row r="327">
      <c r="I327" s="17"/>
      <c r="O327" s="17"/>
      <c r="T327" s="1"/>
      <c r="Y327" s="1"/>
    </row>
    <row r="328">
      <c r="I328" s="17"/>
      <c r="O328" s="17"/>
      <c r="T328" s="1"/>
      <c r="Y328" s="53"/>
    </row>
    <row r="329">
      <c r="I329" s="17"/>
      <c r="O329" s="17"/>
      <c r="T329" s="1"/>
      <c r="Y329" s="1"/>
    </row>
    <row r="330">
      <c r="I330" s="17"/>
      <c r="O330" s="17"/>
      <c r="T330" s="53"/>
      <c r="Y330" s="1"/>
    </row>
    <row r="331">
      <c r="I331" s="17"/>
      <c r="O331" s="17"/>
      <c r="T331" s="1"/>
      <c r="Y331" s="1"/>
    </row>
    <row r="332">
      <c r="I332" s="17"/>
      <c r="O332" s="17"/>
      <c r="T332" s="1"/>
      <c r="Y332" s="1"/>
    </row>
    <row r="333">
      <c r="I333" s="17"/>
      <c r="O333" s="17"/>
      <c r="T333" s="1"/>
      <c r="Y333" s="1"/>
    </row>
    <row r="334">
      <c r="I334" s="17"/>
      <c r="O334" s="17"/>
      <c r="T334" s="1"/>
      <c r="Y334" s="1"/>
    </row>
    <row r="335">
      <c r="I335" s="17"/>
      <c r="O335" s="17"/>
      <c r="T335" s="1"/>
      <c r="Y335" s="1"/>
    </row>
    <row r="336">
      <c r="I336" s="17"/>
      <c r="O336" s="17"/>
      <c r="T336" s="1"/>
      <c r="Y336" s="1"/>
    </row>
    <row r="337">
      <c r="I337" s="17"/>
      <c r="O337" s="17"/>
      <c r="T337" s="1"/>
      <c r="Y337" s="1"/>
    </row>
    <row r="338">
      <c r="I338" s="17"/>
      <c r="O338" s="17"/>
      <c r="T338" s="1"/>
      <c r="Y338" s="1"/>
    </row>
    <row r="339">
      <c r="I339" s="17"/>
      <c r="O339" s="17"/>
      <c r="T339" s="1"/>
      <c r="Y339" s="1"/>
      <c r="Z339" s="32"/>
    </row>
    <row r="340">
      <c r="I340" s="17"/>
      <c r="O340" s="17"/>
      <c r="T340" s="1"/>
      <c r="Y340" s="1"/>
    </row>
    <row r="341">
      <c r="I341" s="17"/>
      <c r="O341" s="17"/>
      <c r="T341" s="1"/>
      <c r="Y341" s="1"/>
    </row>
    <row r="342">
      <c r="I342" s="17"/>
      <c r="O342" s="17"/>
      <c r="T342" s="1"/>
      <c r="Y342" s="1"/>
    </row>
    <row r="343">
      <c r="I343" s="17"/>
      <c r="O343" s="17"/>
      <c r="T343" s="1"/>
      <c r="Y343" s="1"/>
    </row>
    <row r="344">
      <c r="I344" s="17"/>
      <c r="O344" s="17"/>
      <c r="T344" s="1"/>
      <c r="Y344" s="1"/>
    </row>
    <row r="345">
      <c r="I345" s="17"/>
      <c r="O345" s="17"/>
      <c r="T345" s="1"/>
      <c r="Y345" s="1"/>
    </row>
    <row r="346">
      <c r="I346" s="17"/>
      <c r="O346" s="17"/>
      <c r="T346" s="1"/>
      <c r="Y346" s="1"/>
    </row>
    <row r="347">
      <c r="I347" s="17"/>
      <c r="O347" s="17"/>
      <c r="T347" s="1"/>
      <c r="Y347" s="1"/>
    </row>
    <row r="348">
      <c r="I348" s="17"/>
      <c r="O348" s="17"/>
      <c r="T348" s="1"/>
      <c r="Y348" s="2"/>
      <c r="Z348" s="32"/>
    </row>
    <row r="349">
      <c r="I349" s="17"/>
      <c r="O349" s="17"/>
      <c r="T349" s="1"/>
      <c r="Y349" s="1"/>
    </row>
    <row r="350">
      <c r="I350" s="17"/>
      <c r="O350" s="17"/>
      <c r="T350" s="1"/>
      <c r="Y350" s="1"/>
    </row>
    <row r="351">
      <c r="I351" s="17"/>
      <c r="O351" s="17"/>
      <c r="T351" s="1"/>
      <c r="Y351" s="1"/>
      <c r="Z351" s="32"/>
    </row>
    <row r="352">
      <c r="I352" s="17"/>
      <c r="O352" s="17"/>
      <c r="T352" s="1"/>
      <c r="Y352" s="1"/>
    </row>
    <row r="353">
      <c r="I353" s="17"/>
      <c r="O353" s="17"/>
      <c r="T353" s="1"/>
      <c r="Y353" s="1"/>
    </row>
    <row r="354">
      <c r="I354" s="17"/>
      <c r="O354" s="17"/>
      <c r="T354" s="1"/>
      <c r="Y354" s="1"/>
    </row>
    <row r="355">
      <c r="I355" s="17"/>
      <c r="O355" s="17"/>
      <c r="T355" s="1"/>
      <c r="Y355" s="1"/>
    </row>
    <row r="356">
      <c r="I356" s="17"/>
      <c r="O356" s="17"/>
      <c r="T356" s="1"/>
      <c r="Y356" s="1"/>
    </row>
    <row r="357">
      <c r="I357" s="17"/>
      <c r="O357" s="17"/>
      <c r="T357" s="1"/>
      <c r="Y357" s="1"/>
    </row>
    <row r="358">
      <c r="I358" s="17"/>
      <c r="O358" s="17"/>
      <c r="T358" s="1"/>
      <c r="Y358" s="1"/>
    </row>
    <row r="359">
      <c r="I359" s="17"/>
      <c r="O359" s="17"/>
      <c r="T359" s="1"/>
      <c r="Y359" s="53"/>
    </row>
    <row r="360">
      <c r="I360" s="17"/>
      <c r="O360" s="17"/>
      <c r="T360" s="1"/>
      <c r="Y360" s="53"/>
    </row>
    <row r="361">
      <c r="I361" s="17"/>
      <c r="O361" s="17"/>
      <c r="T361" s="53"/>
      <c r="Y361" s="53"/>
      <c r="Z361" s="32"/>
    </row>
    <row r="362">
      <c r="I362" s="17"/>
      <c r="O362" s="17"/>
      <c r="T362" s="1"/>
      <c r="Y362" s="53"/>
    </row>
    <row r="363">
      <c r="I363" s="17"/>
      <c r="O363" s="17"/>
      <c r="T363" s="1"/>
      <c r="Y363" s="1"/>
    </row>
    <row r="364">
      <c r="I364" s="17"/>
      <c r="O364" s="17"/>
      <c r="T364" s="1"/>
      <c r="Y364" s="53"/>
    </row>
    <row r="365">
      <c r="I365" s="17"/>
      <c r="O365" s="17"/>
      <c r="T365" s="1"/>
      <c r="Y365" s="53"/>
      <c r="Z365" s="32"/>
    </row>
    <row r="366">
      <c r="I366" s="17"/>
      <c r="O366" s="17"/>
      <c r="T366" s="1"/>
      <c r="Y366" s="1"/>
    </row>
    <row r="367">
      <c r="I367" s="17"/>
      <c r="O367" s="17"/>
      <c r="T367" s="1"/>
      <c r="Y367" s="1"/>
    </row>
    <row r="368">
      <c r="I368" s="17"/>
      <c r="O368" s="17"/>
      <c r="T368" s="1"/>
      <c r="Y368" s="53"/>
    </row>
    <row r="369">
      <c r="I369" s="17"/>
      <c r="O369" s="17"/>
      <c r="T369" s="1"/>
      <c r="Y369" s="32"/>
    </row>
    <row r="370">
      <c r="I370" s="17"/>
      <c r="O370" s="17"/>
      <c r="T370" s="1"/>
      <c r="Y370" s="53"/>
    </row>
    <row r="371">
      <c r="I371" s="17"/>
      <c r="O371" s="17"/>
      <c r="T371" s="1"/>
      <c r="Y371" s="1"/>
      <c r="Z371" s="32"/>
    </row>
    <row r="372">
      <c r="I372" s="17"/>
      <c r="O372" s="17"/>
      <c r="T372" s="1"/>
      <c r="Y372" s="53"/>
    </row>
    <row r="373">
      <c r="I373" s="17"/>
      <c r="O373" s="17"/>
      <c r="T373" s="1"/>
      <c r="Y373" s="53"/>
    </row>
    <row r="374">
      <c r="I374" s="17"/>
      <c r="O374" s="17"/>
      <c r="T374" s="1"/>
      <c r="Y374" s="1"/>
    </row>
    <row r="375">
      <c r="I375" s="17"/>
      <c r="O375" s="17"/>
      <c r="T375" s="1"/>
      <c r="Y375" s="53"/>
    </row>
    <row r="376">
      <c r="I376" s="17"/>
      <c r="O376" s="17"/>
      <c r="T376" s="1"/>
      <c r="Y376" s="53"/>
    </row>
    <row r="377">
      <c r="I377" s="17"/>
      <c r="O377" s="17"/>
      <c r="T377" s="1"/>
      <c r="Y377" s="1"/>
    </row>
    <row r="378">
      <c r="I378" s="17"/>
      <c r="O378" s="17"/>
      <c r="T378" s="1"/>
      <c r="Y378" s="1"/>
    </row>
    <row r="379">
      <c r="I379" s="17"/>
      <c r="O379" s="17"/>
      <c r="T379" s="1"/>
      <c r="Y379" s="53"/>
    </row>
    <row r="380">
      <c r="I380" s="17"/>
      <c r="O380" s="17"/>
      <c r="T380" s="1"/>
      <c r="Y380" s="53"/>
    </row>
    <row r="381">
      <c r="I381" s="17"/>
      <c r="O381" s="17"/>
      <c r="T381" s="1"/>
      <c r="Y381" s="53"/>
    </row>
    <row r="382">
      <c r="I382" s="17"/>
      <c r="O382" s="17"/>
      <c r="T382" s="53"/>
      <c r="Y382" s="1"/>
      <c r="Z382" s="32"/>
    </row>
    <row r="383">
      <c r="I383" s="17"/>
      <c r="O383" s="17"/>
      <c r="T383" s="1"/>
      <c r="Y383" s="53"/>
    </row>
    <row r="384">
      <c r="I384" s="17"/>
      <c r="O384" s="17"/>
      <c r="T384" s="1"/>
    </row>
    <row r="385">
      <c r="I385" s="17"/>
      <c r="O385" s="17"/>
      <c r="T385" s="1"/>
      <c r="Y385" s="1"/>
    </row>
    <row r="386">
      <c r="I386" s="17"/>
      <c r="O386" s="17"/>
      <c r="T386" s="1"/>
      <c r="Y386" s="1"/>
    </row>
    <row r="387">
      <c r="I387" s="17"/>
      <c r="O387" s="17"/>
      <c r="T387" s="53"/>
      <c r="Y387" s="53"/>
    </row>
    <row r="388">
      <c r="I388" s="17"/>
      <c r="O388" s="17"/>
      <c r="T388" s="1"/>
      <c r="Y388" s="1"/>
    </row>
    <row r="389">
      <c r="I389" s="17"/>
      <c r="O389" s="17"/>
      <c r="T389" s="1"/>
      <c r="Y389" s="1"/>
      <c r="Z389" s="32"/>
    </row>
    <row r="390">
      <c r="I390" s="17"/>
      <c r="O390" s="17"/>
      <c r="T390" s="1"/>
      <c r="Y390" s="53"/>
    </row>
    <row r="391">
      <c r="I391" s="17"/>
      <c r="O391" s="17"/>
      <c r="T391" s="1"/>
      <c r="Y391" s="1"/>
    </row>
    <row r="392">
      <c r="I392" s="17"/>
      <c r="O392" s="17"/>
      <c r="T392" s="53"/>
    </row>
    <row r="393">
      <c r="I393" s="17"/>
      <c r="O393" s="17"/>
      <c r="T393" s="1"/>
      <c r="Y393" s="1"/>
      <c r="Z393" s="32"/>
    </row>
    <row r="394">
      <c r="I394" s="17"/>
      <c r="O394" s="17"/>
      <c r="T394" s="1"/>
      <c r="Y394" s="1"/>
      <c r="Z394" s="60"/>
    </row>
    <row r="395">
      <c r="I395" s="17"/>
      <c r="O395" s="17"/>
      <c r="T395" s="53"/>
      <c r="Y395" s="53"/>
      <c r="Z395" s="60"/>
    </row>
    <row r="396">
      <c r="I396" s="17"/>
      <c r="O396" s="17"/>
      <c r="T396" s="1"/>
      <c r="Y396" s="53"/>
      <c r="Z396" s="60"/>
    </row>
    <row r="397">
      <c r="I397" s="17"/>
      <c r="O397" s="17"/>
      <c r="T397" s="1"/>
      <c r="Y397" s="1"/>
      <c r="Z397" s="60"/>
    </row>
    <row r="398">
      <c r="I398" s="17"/>
      <c r="O398" s="17"/>
      <c r="T398" s="1"/>
      <c r="Y398" s="1"/>
      <c r="Z398" s="60"/>
    </row>
    <row r="399">
      <c r="I399" s="17"/>
      <c r="O399" s="17"/>
      <c r="T399" s="1"/>
      <c r="Y399" s="53"/>
      <c r="Z399" s="60"/>
    </row>
    <row r="400">
      <c r="I400" s="17"/>
      <c r="O400" s="17"/>
      <c r="T400" s="53"/>
      <c r="Y400" s="53"/>
      <c r="Z400" s="60"/>
    </row>
    <row r="401">
      <c r="I401" s="17"/>
      <c r="O401" s="17"/>
      <c r="T401" s="1"/>
      <c r="Y401" s="1"/>
      <c r="Z401" s="60"/>
    </row>
    <row r="402">
      <c r="I402" s="17"/>
      <c r="O402" s="17"/>
      <c r="T402" s="1"/>
      <c r="Y402" s="53"/>
      <c r="Z402" s="60"/>
    </row>
    <row r="403">
      <c r="I403" s="17"/>
      <c r="O403" s="17"/>
      <c r="T403" s="1"/>
      <c r="Z403" s="60"/>
    </row>
    <row r="404">
      <c r="I404" s="17"/>
      <c r="O404" s="17"/>
      <c r="T404" s="1"/>
      <c r="Y404" s="1"/>
      <c r="Z404" s="60"/>
    </row>
    <row r="405">
      <c r="I405" s="17"/>
      <c r="O405" s="17"/>
      <c r="T405" s="1"/>
      <c r="Y405" s="53"/>
      <c r="Z405" s="60"/>
    </row>
    <row r="406">
      <c r="I406" s="17"/>
      <c r="O406" s="17"/>
      <c r="T406" s="1"/>
      <c r="Z406" s="60"/>
    </row>
    <row r="407">
      <c r="I407" s="17"/>
      <c r="O407" s="17"/>
      <c r="T407" s="1"/>
      <c r="Y407" s="1"/>
      <c r="Z407" s="60"/>
    </row>
    <row r="408">
      <c r="I408" s="17"/>
      <c r="O408" s="17"/>
      <c r="T408" s="1"/>
      <c r="Y408" s="32"/>
      <c r="Z408" s="61"/>
    </row>
    <row r="409">
      <c r="I409" s="17"/>
      <c r="O409" s="17"/>
      <c r="Y409" s="1"/>
      <c r="Z409" s="61"/>
    </row>
    <row r="410">
      <c r="I410" s="17"/>
      <c r="O410" s="17"/>
      <c r="Y410" s="1"/>
      <c r="Z410" s="61"/>
    </row>
    <row r="411">
      <c r="I411" s="17"/>
      <c r="O411" s="17"/>
      <c r="T411" s="1"/>
      <c r="Y411" s="53"/>
      <c r="Z411" s="61"/>
    </row>
    <row r="412">
      <c r="I412" s="17"/>
      <c r="O412" s="17"/>
      <c r="T412" s="1"/>
      <c r="Y412" s="53"/>
      <c r="Z412" s="61"/>
    </row>
    <row r="413">
      <c r="I413" s="17"/>
      <c r="O413" s="17"/>
      <c r="T413" s="1"/>
      <c r="Y413" s="1"/>
      <c r="Z413" s="61"/>
    </row>
    <row r="414">
      <c r="I414" s="17"/>
      <c r="O414" s="17"/>
      <c r="T414" s="1"/>
      <c r="Y414" s="1"/>
      <c r="Z414" s="61"/>
    </row>
    <row r="415">
      <c r="I415" s="17"/>
      <c r="O415" s="17"/>
      <c r="T415" s="1"/>
      <c r="Y415" s="1"/>
      <c r="Z415" s="61"/>
    </row>
    <row r="416">
      <c r="I416" s="17"/>
      <c r="O416" s="17"/>
      <c r="T416" s="1"/>
      <c r="Y416" s="53"/>
      <c r="Z416" s="61"/>
    </row>
    <row r="417">
      <c r="I417" s="17"/>
      <c r="O417" s="17"/>
      <c r="T417" s="1"/>
      <c r="Y417" s="53"/>
      <c r="Z417" s="61"/>
    </row>
    <row r="418">
      <c r="I418" s="17"/>
      <c r="O418" s="17"/>
      <c r="T418" s="1"/>
      <c r="Y418" s="1"/>
      <c r="Z418" s="61"/>
    </row>
    <row r="419">
      <c r="I419" s="17"/>
      <c r="O419" s="17"/>
      <c r="T419" s="1"/>
      <c r="Y419" s="53"/>
      <c r="Z419" s="61"/>
    </row>
    <row r="420">
      <c r="I420" s="17"/>
      <c r="O420" s="17"/>
      <c r="T420" s="1"/>
      <c r="Y420" s="1"/>
      <c r="Z420" s="61"/>
    </row>
    <row r="421">
      <c r="I421" s="17"/>
      <c r="O421" s="17"/>
      <c r="T421" s="53"/>
      <c r="Y421" s="1"/>
      <c r="Z421" s="61"/>
    </row>
    <row r="422">
      <c r="I422" s="17"/>
      <c r="O422" s="17"/>
      <c r="T422" s="1"/>
      <c r="Y422" s="53"/>
      <c r="Z422" s="61"/>
    </row>
    <row r="423">
      <c r="I423" s="17"/>
      <c r="O423" s="17"/>
      <c r="T423" s="1"/>
      <c r="Z423" s="61"/>
    </row>
    <row r="424">
      <c r="I424" s="17"/>
      <c r="O424" s="17"/>
      <c r="T424" s="1"/>
      <c r="Y424" s="53"/>
      <c r="Z424" s="61"/>
    </row>
    <row r="425">
      <c r="I425" s="17"/>
      <c r="O425" s="17"/>
      <c r="T425" s="1"/>
      <c r="Y425" s="53"/>
      <c r="Z425" s="61"/>
    </row>
    <row r="426">
      <c r="I426" s="17"/>
      <c r="O426" s="17"/>
      <c r="T426" s="1"/>
      <c r="Y426" s="1"/>
      <c r="Z426" s="61"/>
    </row>
    <row r="427">
      <c r="I427" s="17"/>
      <c r="O427" s="17"/>
      <c r="T427" s="53"/>
      <c r="Y427" s="53"/>
      <c r="Z427" s="61"/>
    </row>
    <row r="428">
      <c r="I428" s="17"/>
      <c r="O428" s="17"/>
      <c r="T428" s="1"/>
      <c r="Y428" s="53"/>
      <c r="Z428" s="61"/>
    </row>
    <row r="429">
      <c r="I429" s="17"/>
      <c r="O429" s="17"/>
      <c r="T429" s="1"/>
      <c r="Y429" s="53"/>
      <c r="Z429" s="61"/>
    </row>
    <row r="430">
      <c r="I430" s="17"/>
      <c r="O430" s="17"/>
      <c r="T430" s="1"/>
      <c r="Y430" s="53"/>
      <c r="Z430" s="61"/>
    </row>
    <row r="431">
      <c r="I431" s="17"/>
      <c r="O431" s="17"/>
      <c r="T431" s="1"/>
      <c r="Y431" s="1"/>
      <c r="Z431" s="61"/>
    </row>
    <row r="432">
      <c r="I432" s="17"/>
      <c r="O432" s="17"/>
      <c r="T432" s="1"/>
      <c r="Y432" s="1"/>
      <c r="Z432" s="61"/>
    </row>
    <row r="433">
      <c r="I433" s="17"/>
      <c r="O433" s="17"/>
      <c r="T433" s="1"/>
      <c r="Y433" s="53"/>
      <c r="Z433" s="61"/>
    </row>
    <row r="434">
      <c r="I434" s="17"/>
      <c r="O434" s="17"/>
      <c r="T434" s="1"/>
      <c r="Y434" s="53"/>
      <c r="Z434" s="61"/>
    </row>
    <row r="435">
      <c r="I435" s="17"/>
      <c r="O435" s="17"/>
      <c r="T435" s="1"/>
      <c r="Y435" s="1"/>
      <c r="Z435" s="61"/>
    </row>
    <row r="436">
      <c r="I436" s="17"/>
      <c r="O436" s="17"/>
      <c r="T436" s="1"/>
      <c r="Y436" s="53"/>
      <c r="Z436" s="61"/>
    </row>
    <row r="437">
      <c r="I437" s="17"/>
      <c r="O437" s="17"/>
      <c r="T437" s="1"/>
      <c r="Y437" s="53"/>
      <c r="Z437" s="61"/>
    </row>
    <row r="438">
      <c r="I438" s="17"/>
      <c r="O438" s="17"/>
      <c r="T438" s="1"/>
      <c r="Y438" s="53"/>
      <c r="Z438" s="61"/>
    </row>
    <row r="439">
      <c r="I439" s="17"/>
      <c r="O439" s="17"/>
      <c r="T439" s="1"/>
      <c r="Y439" s="53"/>
      <c r="Z439" s="61"/>
    </row>
    <row r="440">
      <c r="I440" s="17"/>
      <c r="O440" s="17"/>
      <c r="T440" s="1"/>
      <c r="Y440" s="1"/>
      <c r="Z440" s="61"/>
    </row>
    <row r="441">
      <c r="I441" s="17"/>
      <c r="O441" s="17"/>
      <c r="T441" s="1"/>
      <c r="Y441" s="1"/>
      <c r="Z441" s="61"/>
    </row>
    <row r="442">
      <c r="I442" s="17"/>
      <c r="O442" s="17"/>
      <c r="T442" s="53"/>
      <c r="Y442" s="2"/>
      <c r="Z442" s="61"/>
    </row>
    <row r="443">
      <c r="I443" s="17"/>
      <c r="O443" s="17"/>
      <c r="T443" s="1"/>
      <c r="Y443" s="53"/>
      <c r="Z443" s="61"/>
    </row>
    <row r="444">
      <c r="I444" s="17"/>
      <c r="O444" s="17"/>
      <c r="T444" s="53"/>
      <c r="Y444" s="53"/>
      <c r="Z444" s="61"/>
    </row>
    <row r="445">
      <c r="I445" s="17"/>
      <c r="O445" s="17"/>
      <c r="T445" s="53"/>
      <c r="Y445" s="1"/>
      <c r="Z445" s="61"/>
    </row>
    <row r="446">
      <c r="I446" s="17"/>
      <c r="O446" s="17"/>
      <c r="T446" s="1"/>
      <c r="Y446" s="1"/>
      <c r="Z446" s="61"/>
    </row>
    <row r="447">
      <c r="I447" s="17"/>
      <c r="O447" s="17"/>
      <c r="T447" s="1"/>
      <c r="Y447" s="1"/>
      <c r="Z447" s="61"/>
    </row>
    <row r="448">
      <c r="I448" s="17"/>
      <c r="O448" s="17"/>
      <c r="T448" s="1"/>
      <c r="Y448" s="2"/>
      <c r="Z448" s="61"/>
    </row>
    <row r="449">
      <c r="I449" s="17"/>
      <c r="O449" s="17"/>
      <c r="T449" s="1"/>
      <c r="Z449" s="61"/>
    </row>
    <row r="450">
      <c r="I450" s="17"/>
      <c r="O450" s="17"/>
      <c r="T450" s="1"/>
      <c r="Y450" s="53"/>
      <c r="Z450" s="61"/>
    </row>
    <row r="451">
      <c r="I451" s="17"/>
      <c r="O451" s="17"/>
      <c r="T451" s="1"/>
      <c r="Y451" s="1"/>
      <c r="Z451" s="61"/>
    </row>
    <row r="452">
      <c r="I452" s="17"/>
      <c r="O452" s="17"/>
      <c r="T452" s="1"/>
    </row>
    <row r="453">
      <c r="I453" s="17"/>
      <c r="O453" s="17"/>
      <c r="T453" s="1"/>
    </row>
    <row r="454">
      <c r="I454" s="17"/>
      <c r="O454" s="17"/>
      <c r="T454" s="1"/>
    </row>
    <row r="455">
      <c r="I455" s="17"/>
      <c r="O455" s="17"/>
      <c r="T455" s="53"/>
    </row>
    <row r="456">
      <c r="I456" s="17"/>
      <c r="O456" s="17"/>
      <c r="T456" s="1"/>
    </row>
    <row r="457">
      <c r="I457" s="17"/>
      <c r="O457" s="17"/>
      <c r="T457" s="1"/>
    </row>
    <row r="458">
      <c r="I458" s="17"/>
      <c r="O458" s="17"/>
      <c r="T458" s="1"/>
    </row>
    <row r="459">
      <c r="I459" s="17"/>
      <c r="O459" s="17"/>
      <c r="T459" s="1"/>
    </row>
    <row r="460">
      <c r="I460" s="17"/>
      <c r="O460" s="17"/>
      <c r="T460" s="1"/>
    </row>
    <row r="461">
      <c r="I461" s="17"/>
      <c r="O461" s="17"/>
      <c r="T461" s="1"/>
    </row>
    <row r="462">
      <c r="I462" s="17"/>
      <c r="O462" s="17"/>
      <c r="T462" s="1"/>
    </row>
    <row r="463">
      <c r="I463" s="17"/>
      <c r="O463" s="17"/>
      <c r="T463" s="53"/>
    </row>
    <row r="464">
      <c r="I464" s="17"/>
      <c r="O464" s="17"/>
      <c r="T464" s="1"/>
    </row>
    <row r="465">
      <c r="I465" s="17"/>
      <c r="O465" s="17"/>
      <c r="T465" s="53"/>
    </row>
    <row r="466">
      <c r="I466" s="17"/>
      <c r="O466" s="17"/>
      <c r="T466" s="53"/>
    </row>
    <row r="467">
      <c r="I467" s="17"/>
      <c r="O467" s="17"/>
      <c r="T467" s="1"/>
    </row>
    <row r="468">
      <c r="I468" s="17"/>
      <c r="O468" s="17"/>
      <c r="T468" s="1"/>
    </row>
    <row r="469">
      <c r="I469" s="17"/>
      <c r="O469" s="17"/>
      <c r="T469" s="53"/>
    </row>
    <row r="470">
      <c r="I470" s="17"/>
      <c r="O470" s="17"/>
      <c r="T470" s="1"/>
    </row>
    <row r="471">
      <c r="I471" s="17"/>
      <c r="O471" s="17"/>
      <c r="T471" s="1"/>
    </row>
    <row r="472">
      <c r="I472" s="17"/>
      <c r="O472" s="17"/>
      <c r="T472" s="1"/>
    </row>
    <row r="473">
      <c r="I473" s="17"/>
      <c r="O473" s="17"/>
      <c r="T473" s="53"/>
    </row>
    <row r="474">
      <c r="I474" s="17"/>
      <c r="O474" s="17"/>
      <c r="T474" s="53"/>
    </row>
    <row r="475">
      <c r="I475" s="17"/>
      <c r="O475" s="17"/>
      <c r="T475" s="53"/>
    </row>
    <row r="476">
      <c r="I476" s="17"/>
      <c r="O476" s="17"/>
      <c r="T476" s="1"/>
    </row>
    <row r="477">
      <c r="I477" s="17"/>
      <c r="O477" s="17"/>
      <c r="T477" s="1"/>
    </row>
    <row r="478">
      <c r="I478" s="17"/>
      <c r="O478" s="17"/>
      <c r="T478" s="1"/>
    </row>
    <row r="479">
      <c r="I479" s="17"/>
      <c r="O479" s="17"/>
      <c r="T479" s="1"/>
    </row>
    <row r="480">
      <c r="I480" s="17"/>
      <c r="O480" s="17"/>
      <c r="T480" s="1"/>
    </row>
    <row r="481">
      <c r="I481" s="17"/>
      <c r="O481" s="17"/>
      <c r="T481" s="1"/>
    </row>
    <row r="482">
      <c r="I482" s="17"/>
      <c r="O482" s="17"/>
      <c r="T482" s="1"/>
    </row>
    <row r="483">
      <c r="I483" s="17"/>
      <c r="O483" s="17"/>
      <c r="T483" s="1"/>
    </row>
    <row r="484">
      <c r="I484" s="17"/>
      <c r="O484" s="17"/>
      <c r="T484" s="1"/>
    </row>
    <row r="485">
      <c r="I485" s="17"/>
      <c r="O485" s="17"/>
      <c r="T485" s="1"/>
    </row>
    <row r="486">
      <c r="I486" s="17"/>
      <c r="O486" s="17"/>
      <c r="T486" s="1"/>
    </row>
    <row r="487">
      <c r="I487" s="17"/>
      <c r="O487" s="17"/>
      <c r="T487" s="1"/>
    </row>
    <row r="488">
      <c r="I488" s="17"/>
      <c r="O488" s="17"/>
      <c r="T488" s="1"/>
    </row>
    <row r="489">
      <c r="I489" s="17"/>
      <c r="O489" s="17"/>
      <c r="T489" s="32"/>
    </row>
    <row r="490">
      <c r="I490" s="17"/>
      <c r="O490" s="17"/>
      <c r="T490" s="1"/>
    </row>
    <row r="491">
      <c r="I491" s="17"/>
      <c r="O491" s="17"/>
      <c r="T491" s="1"/>
    </row>
    <row r="492">
      <c r="I492" s="17"/>
      <c r="O492" s="17"/>
      <c r="T492" s="1"/>
    </row>
    <row r="493">
      <c r="I493" s="17"/>
      <c r="O493" s="17"/>
      <c r="T493" s="1"/>
    </row>
    <row r="494">
      <c r="I494" s="17"/>
      <c r="O494" s="17"/>
      <c r="T494" s="1"/>
    </row>
    <row r="495">
      <c r="I495" s="17"/>
      <c r="O495" s="17"/>
      <c r="T495" s="1"/>
    </row>
    <row r="496">
      <c r="I496" s="17"/>
      <c r="O496" s="17"/>
      <c r="T496" s="1"/>
    </row>
    <row r="497">
      <c r="I497" s="17"/>
      <c r="O497" s="17"/>
      <c r="T497" s="53"/>
    </row>
    <row r="498">
      <c r="I498" s="17"/>
      <c r="O498" s="17"/>
      <c r="T498" s="1"/>
    </row>
    <row r="499">
      <c r="I499" s="17"/>
      <c r="O499" s="17"/>
      <c r="T499" s="1"/>
    </row>
    <row r="500">
      <c r="I500" s="17"/>
      <c r="O500" s="17"/>
      <c r="T500" s="1"/>
    </row>
    <row r="501">
      <c r="I501" s="17"/>
      <c r="O501" s="17"/>
      <c r="T501" s="53"/>
    </row>
    <row r="502">
      <c r="I502" s="17"/>
      <c r="O502" s="17"/>
      <c r="T502" s="53"/>
    </row>
    <row r="503">
      <c r="I503" s="17"/>
      <c r="O503" s="17"/>
      <c r="T503" s="1"/>
    </row>
    <row r="504">
      <c r="I504" s="17"/>
      <c r="O504" s="17"/>
      <c r="T504" s="1"/>
    </row>
    <row r="505">
      <c r="I505" s="17"/>
      <c r="O505" s="17"/>
      <c r="T505" s="1"/>
    </row>
    <row r="506">
      <c r="I506" s="17"/>
      <c r="O506" s="17"/>
      <c r="T506" s="1"/>
    </row>
    <row r="507">
      <c r="I507" s="17"/>
      <c r="O507" s="17"/>
      <c r="T507" s="1"/>
    </row>
    <row r="508">
      <c r="I508" s="17"/>
      <c r="O508" s="17"/>
      <c r="T508" s="1"/>
    </row>
    <row r="509">
      <c r="I509" s="17"/>
      <c r="O509" s="17"/>
    </row>
    <row r="510">
      <c r="I510" s="17"/>
      <c r="O510" s="17"/>
      <c r="T510" s="1"/>
    </row>
    <row r="511">
      <c r="I511" s="17"/>
      <c r="O511" s="17"/>
      <c r="T511" s="1"/>
    </row>
    <row r="512">
      <c r="I512" s="17"/>
      <c r="O512" s="17"/>
      <c r="T512" s="1"/>
    </row>
    <row r="513">
      <c r="I513" s="17"/>
      <c r="O513" s="17"/>
      <c r="T513" s="1"/>
    </row>
    <row r="514">
      <c r="I514" s="17"/>
      <c r="O514" s="17"/>
      <c r="T514" s="1"/>
    </row>
    <row r="515">
      <c r="I515" s="17"/>
      <c r="O515" s="17"/>
      <c r="T515" s="1"/>
    </row>
    <row r="516">
      <c r="I516" s="17"/>
      <c r="O516" s="17"/>
      <c r="T516" s="32"/>
    </row>
    <row r="517">
      <c r="I517" s="17"/>
      <c r="O517" s="17"/>
      <c r="T517" s="1"/>
    </row>
    <row r="518">
      <c r="I518" s="17"/>
      <c r="O518" s="17"/>
      <c r="T518" s="1"/>
    </row>
    <row r="519">
      <c r="I519" s="17"/>
      <c r="O519" s="17"/>
    </row>
    <row r="520">
      <c r="I520" s="17"/>
      <c r="O520" s="17"/>
    </row>
    <row r="521">
      <c r="I521" s="17"/>
      <c r="O521" s="17"/>
    </row>
    <row r="522">
      <c r="I522" s="17"/>
      <c r="O522" s="17"/>
    </row>
    <row r="523">
      <c r="I523" s="17"/>
      <c r="O523" s="17"/>
    </row>
    <row r="524">
      <c r="I524" s="17"/>
      <c r="O524" s="17"/>
    </row>
    <row r="525">
      <c r="I525" s="17"/>
      <c r="O525" s="17"/>
    </row>
    <row r="526">
      <c r="I526" s="17"/>
      <c r="O526" s="17"/>
    </row>
    <row r="527">
      <c r="I527" s="17"/>
      <c r="O527" s="17"/>
    </row>
    <row r="528">
      <c r="I528" s="17"/>
      <c r="O528" s="17"/>
    </row>
    <row r="529">
      <c r="I529" s="17"/>
      <c r="O529" s="17"/>
    </row>
    <row r="530">
      <c r="I530" s="17"/>
      <c r="O530" s="17"/>
    </row>
    <row r="531">
      <c r="I531" s="17"/>
      <c r="O531" s="17"/>
    </row>
    <row r="532">
      <c r="I532" s="17"/>
      <c r="O532" s="17"/>
    </row>
    <row r="533">
      <c r="I533" s="17"/>
      <c r="O533" s="17"/>
    </row>
    <row r="534">
      <c r="I534" s="17"/>
      <c r="O534" s="17"/>
    </row>
    <row r="535">
      <c r="I535" s="17"/>
      <c r="O535" s="17"/>
    </row>
    <row r="536">
      <c r="I536" s="17"/>
      <c r="O536" s="17"/>
    </row>
    <row r="537">
      <c r="I537" s="17"/>
      <c r="O537" s="17"/>
    </row>
    <row r="538">
      <c r="I538" s="17"/>
      <c r="O538" s="17"/>
    </row>
    <row r="539">
      <c r="I539" s="17"/>
      <c r="O539" s="17"/>
    </row>
    <row r="540">
      <c r="I540" s="17"/>
      <c r="O540" s="17"/>
    </row>
    <row r="541">
      <c r="I541" s="17"/>
      <c r="O541" s="17"/>
    </row>
    <row r="542">
      <c r="I542" s="17"/>
      <c r="O542" s="17"/>
    </row>
    <row r="543">
      <c r="I543" s="17"/>
      <c r="O543" s="17"/>
    </row>
    <row r="544">
      <c r="I544" s="17"/>
      <c r="O544" s="17"/>
    </row>
    <row r="545">
      <c r="I545" s="17"/>
      <c r="O545" s="17"/>
    </row>
    <row r="546">
      <c r="I546" s="17"/>
      <c r="O546" s="17"/>
    </row>
    <row r="547">
      <c r="I547" s="17"/>
      <c r="O547" s="17"/>
    </row>
    <row r="548">
      <c r="I548" s="17"/>
      <c r="O548" s="17"/>
    </row>
    <row r="549">
      <c r="I549" s="17"/>
      <c r="O549" s="17"/>
    </row>
    <row r="550">
      <c r="I550" s="17"/>
      <c r="O550" s="17"/>
    </row>
    <row r="551">
      <c r="I551" s="17"/>
      <c r="O551" s="17"/>
    </row>
    <row r="552">
      <c r="I552" s="17"/>
      <c r="O552" s="17"/>
    </row>
    <row r="553">
      <c r="I553" s="17"/>
      <c r="O553" s="17"/>
    </row>
    <row r="554">
      <c r="I554" s="17"/>
      <c r="O554" s="17"/>
    </row>
    <row r="555">
      <c r="I555" s="17"/>
      <c r="O555" s="17"/>
    </row>
    <row r="556">
      <c r="I556" s="17"/>
      <c r="O556" s="17"/>
    </row>
    <row r="557">
      <c r="I557" s="17"/>
      <c r="O557" s="17"/>
    </row>
    <row r="558">
      <c r="I558" s="17"/>
      <c r="O558" s="17"/>
    </row>
    <row r="559">
      <c r="I559" s="17"/>
      <c r="O559" s="17"/>
    </row>
    <row r="560">
      <c r="I560" s="17"/>
      <c r="O560" s="17"/>
    </row>
    <row r="561">
      <c r="I561" s="17"/>
      <c r="O561" s="17"/>
    </row>
    <row r="562">
      <c r="I562" s="17"/>
      <c r="O562" s="17"/>
    </row>
    <row r="563">
      <c r="I563" s="17"/>
      <c r="O563" s="17"/>
    </row>
    <row r="564">
      <c r="I564" s="17"/>
      <c r="O564" s="17"/>
    </row>
    <row r="565">
      <c r="I565" s="17"/>
      <c r="O565" s="17"/>
    </row>
    <row r="566">
      <c r="I566" s="17"/>
      <c r="O566" s="17"/>
    </row>
    <row r="567">
      <c r="I567" s="17"/>
      <c r="O567" s="17"/>
    </row>
    <row r="568">
      <c r="I568" s="17"/>
      <c r="O568" s="17"/>
    </row>
    <row r="569">
      <c r="I569" s="17"/>
      <c r="O569" s="17"/>
    </row>
    <row r="570">
      <c r="I570" s="17"/>
      <c r="O570" s="17"/>
    </row>
    <row r="571">
      <c r="I571" s="17"/>
      <c r="O571" s="17"/>
    </row>
    <row r="572">
      <c r="I572" s="17"/>
      <c r="O572" s="17"/>
    </row>
    <row r="573">
      <c r="I573" s="17"/>
      <c r="O573" s="17"/>
    </row>
    <row r="574">
      <c r="I574" s="17"/>
      <c r="O574" s="17"/>
    </row>
    <row r="575">
      <c r="I575" s="17"/>
      <c r="O575" s="17"/>
    </row>
    <row r="576">
      <c r="I576" s="17"/>
      <c r="O576" s="17"/>
    </row>
    <row r="577">
      <c r="I577" s="17"/>
      <c r="O577" s="17"/>
    </row>
    <row r="578">
      <c r="I578" s="17"/>
      <c r="O578" s="17"/>
    </row>
    <row r="579">
      <c r="I579" s="17"/>
      <c r="O579" s="17"/>
    </row>
    <row r="580">
      <c r="I580" s="17"/>
      <c r="O580" s="17"/>
    </row>
    <row r="581">
      <c r="I581" s="17"/>
      <c r="O581" s="17"/>
    </row>
    <row r="582">
      <c r="I582" s="17"/>
      <c r="O582" s="17"/>
    </row>
    <row r="583">
      <c r="I583" s="17"/>
      <c r="O583" s="17"/>
    </row>
    <row r="584">
      <c r="I584" s="17"/>
      <c r="O584" s="17"/>
    </row>
    <row r="585">
      <c r="I585" s="17"/>
      <c r="O585" s="17"/>
    </row>
    <row r="586">
      <c r="I586" s="17"/>
      <c r="O586" s="17"/>
    </row>
    <row r="587">
      <c r="I587" s="17"/>
      <c r="O587" s="17"/>
    </row>
    <row r="588">
      <c r="I588" s="17"/>
      <c r="O588" s="17"/>
    </row>
    <row r="589">
      <c r="I589" s="17"/>
      <c r="O589" s="17"/>
    </row>
    <row r="590">
      <c r="I590" s="17"/>
      <c r="O590" s="17"/>
    </row>
    <row r="591">
      <c r="I591" s="17"/>
      <c r="O591" s="17"/>
    </row>
    <row r="592">
      <c r="I592" s="17"/>
      <c r="O592" s="17"/>
    </row>
    <row r="593">
      <c r="I593" s="17"/>
      <c r="O593" s="17"/>
    </row>
    <row r="594">
      <c r="I594" s="17"/>
      <c r="O594" s="17"/>
    </row>
    <row r="595">
      <c r="I595" s="17"/>
      <c r="O595" s="17"/>
    </row>
    <row r="596">
      <c r="I596" s="17"/>
      <c r="O596" s="17"/>
    </row>
    <row r="597">
      <c r="I597" s="17"/>
      <c r="O597" s="17"/>
    </row>
    <row r="598">
      <c r="I598" s="17"/>
      <c r="O598" s="17"/>
    </row>
    <row r="599">
      <c r="I599" s="17"/>
      <c r="O599" s="17"/>
    </row>
    <row r="600">
      <c r="I600" s="17"/>
      <c r="O600" s="17"/>
    </row>
    <row r="601">
      <c r="I601" s="17"/>
      <c r="O601" s="17"/>
    </row>
    <row r="602">
      <c r="I602" s="17"/>
      <c r="O602" s="17"/>
    </row>
    <row r="603">
      <c r="I603" s="17"/>
      <c r="O603" s="17"/>
    </row>
    <row r="604">
      <c r="I604" s="17"/>
      <c r="O604" s="17"/>
    </row>
    <row r="605">
      <c r="I605" s="17"/>
      <c r="O605" s="17"/>
    </row>
    <row r="606">
      <c r="I606" s="17"/>
      <c r="O606" s="17"/>
    </row>
    <row r="607">
      <c r="I607" s="17"/>
      <c r="O607" s="17"/>
    </row>
    <row r="608">
      <c r="I608" s="17"/>
      <c r="O608" s="17"/>
    </row>
    <row r="609">
      <c r="I609" s="17"/>
      <c r="O609" s="17"/>
    </row>
    <row r="610">
      <c r="I610" s="17"/>
      <c r="O610" s="17"/>
    </row>
    <row r="611">
      <c r="I611" s="17"/>
      <c r="O611" s="17"/>
    </row>
    <row r="612">
      <c r="I612" s="17"/>
      <c r="O612" s="17"/>
    </row>
    <row r="613">
      <c r="I613" s="17"/>
      <c r="O613" s="17"/>
    </row>
    <row r="614">
      <c r="I614" s="17"/>
      <c r="O614" s="17"/>
    </row>
    <row r="615">
      <c r="I615" s="17"/>
      <c r="O615" s="17"/>
    </row>
    <row r="616">
      <c r="I616" s="17"/>
      <c r="O616" s="17"/>
    </row>
    <row r="617">
      <c r="I617" s="17"/>
      <c r="O617" s="17"/>
    </row>
    <row r="618">
      <c r="I618" s="17"/>
      <c r="O618" s="17"/>
    </row>
    <row r="619">
      <c r="I619" s="17"/>
      <c r="O619" s="17"/>
    </row>
    <row r="620">
      <c r="I620" s="17"/>
      <c r="O620" s="17"/>
    </row>
    <row r="621">
      <c r="I621" s="17"/>
      <c r="O621" s="17"/>
    </row>
    <row r="622">
      <c r="I622" s="17"/>
      <c r="O622" s="17"/>
    </row>
    <row r="623">
      <c r="I623" s="17"/>
      <c r="O623" s="17"/>
    </row>
    <row r="624">
      <c r="I624" s="17"/>
      <c r="O624" s="17"/>
    </row>
    <row r="625">
      <c r="I625" s="17"/>
      <c r="O625" s="17"/>
    </row>
    <row r="626">
      <c r="I626" s="17"/>
      <c r="O626" s="17"/>
    </row>
    <row r="627">
      <c r="I627" s="17"/>
      <c r="O627" s="17"/>
    </row>
    <row r="628">
      <c r="I628" s="17"/>
      <c r="O628" s="17"/>
    </row>
    <row r="629">
      <c r="I629" s="17"/>
      <c r="O629" s="17"/>
    </row>
    <row r="630">
      <c r="I630" s="17"/>
      <c r="O630" s="17"/>
    </row>
    <row r="631">
      <c r="I631" s="17"/>
      <c r="O631" s="17"/>
    </row>
    <row r="632">
      <c r="I632" s="17"/>
      <c r="O632" s="17"/>
    </row>
    <row r="633">
      <c r="I633" s="17"/>
      <c r="O633" s="17"/>
    </row>
    <row r="634">
      <c r="I634" s="17"/>
      <c r="O634" s="17"/>
    </row>
    <row r="635">
      <c r="I635" s="17"/>
      <c r="O635" s="17"/>
    </row>
    <row r="636">
      <c r="I636" s="17"/>
      <c r="O636" s="17"/>
    </row>
    <row r="637">
      <c r="I637" s="17"/>
      <c r="O637" s="17"/>
    </row>
    <row r="638">
      <c r="I638" s="17"/>
      <c r="O638" s="17"/>
    </row>
    <row r="639">
      <c r="I639" s="17"/>
      <c r="O639" s="17"/>
    </row>
    <row r="640">
      <c r="I640" s="17"/>
      <c r="O640" s="17"/>
    </row>
    <row r="641">
      <c r="I641" s="17"/>
      <c r="O641" s="17"/>
    </row>
    <row r="642">
      <c r="I642" s="17"/>
      <c r="O642" s="17"/>
    </row>
    <row r="643">
      <c r="I643" s="17"/>
      <c r="O643" s="17"/>
    </row>
    <row r="644">
      <c r="I644" s="17"/>
      <c r="O644" s="17"/>
    </row>
    <row r="645">
      <c r="I645" s="17"/>
      <c r="O645" s="17"/>
    </row>
    <row r="646">
      <c r="I646" s="17"/>
      <c r="O646" s="17"/>
    </row>
    <row r="647">
      <c r="I647" s="17"/>
      <c r="O647" s="17"/>
    </row>
    <row r="648">
      <c r="I648" s="17"/>
      <c r="O648" s="17"/>
    </row>
    <row r="649">
      <c r="I649" s="17"/>
      <c r="O649" s="17"/>
    </row>
    <row r="650">
      <c r="I650" s="17"/>
      <c r="O650" s="17"/>
    </row>
    <row r="651">
      <c r="I651" s="17"/>
      <c r="O651" s="17"/>
    </row>
    <row r="652">
      <c r="I652" s="17"/>
      <c r="O652" s="17"/>
    </row>
    <row r="653">
      <c r="I653" s="17"/>
      <c r="O653" s="17"/>
    </row>
    <row r="654">
      <c r="I654" s="17"/>
      <c r="O654" s="17"/>
    </row>
    <row r="655">
      <c r="I655" s="17"/>
      <c r="O655" s="17"/>
    </row>
    <row r="656">
      <c r="I656" s="17"/>
      <c r="O656" s="17"/>
    </row>
    <row r="657">
      <c r="I657" s="17"/>
      <c r="O657" s="17"/>
    </row>
    <row r="658">
      <c r="I658" s="17"/>
      <c r="O658" s="17"/>
    </row>
    <row r="659">
      <c r="I659" s="17"/>
      <c r="O659" s="17"/>
    </row>
    <row r="660">
      <c r="I660" s="17"/>
      <c r="O660" s="17"/>
    </row>
    <row r="661">
      <c r="I661" s="17"/>
      <c r="O661" s="17"/>
    </row>
    <row r="662">
      <c r="I662" s="17"/>
      <c r="O662" s="17"/>
    </row>
    <row r="663">
      <c r="I663" s="17"/>
      <c r="O663" s="17"/>
    </row>
    <row r="664">
      <c r="I664" s="17"/>
      <c r="O664" s="17"/>
    </row>
    <row r="665">
      <c r="I665" s="17"/>
      <c r="O665" s="17"/>
    </row>
    <row r="666">
      <c r="I666" s="17"/>
      <c r="O666" s="17"/>
    </row>
    <row r="667">
      <c r="I667" s="17"/>
      <c r="O667" s="17"/>
    </row>
    <row r="668">
      <c r="I668" s="17"/>
      <c r="O668" s="17"/>
    </row>
    <row r="669">
      <c r="I669" s="17"/>
      <c r="O669" s="17"/>
    </row>
    <row r="670">
      <c r="I670" s="17"/>
      <c r="O670" s="17"/>
    </row>
    <row r="671">
      <c r="I671" s="17"/>
      <c r="O671" s="17"/>
    </row>
    <row r="672">
      <c r="I672" s="17"/>
      <c r="O672" s="17"/>
    </row>
    <row r="673">
      <c r="I673" s="17"/>
      <c r="O673" s="17"/>
    </row>
    <row r="674">
      <c r="I674" s="17"/>
      <c r="O674" s="17"/>
    </row>
    <row r="675">
      <c r="I675" s="17"/>
      <c r="O675" s="17"/>
    </row>
    <row r="676">
      <c r="I676" s="17"/>
      <c r="O676" s="17"/>
    </row>
    <row r="677">
      <c r="I677" s="17"/>
      <c r="O677" s="17"/>
    </row>
    <row r="678">
      <c r="I678" s="17"/>
      <c r="O678" s="17"/>
    </row>
    <row r="679">
      <c r="I679" s="17"/>
      <c r="O679" s="17"/>
    </row>
    <row r="680">
      <c r="I680" s="17"/>
      <c r="O680" s="17"/>
    </row>
    <row r="681">
      <c r="I681" s="17"/>
      <c r="O681" s="17"/>
    </row>
    <row r="682">
      <c r="I682" s="17"/>
      <c r="O682" s="17"/>
    </row>
    <row r="683">
      <c r="I683" s="17"/>
      <c r="O683" s="17"/>
    </row>
    <row r="684">
      <c r="I684" s="17"/>
      <c r="O684" s="17"/>
    </row>
    <row r="685">
      <c r="I685" s="17"/>
      <c r="O685" s="17"/>
    </row>
    <row r="686">
      <c r="I686" s="17"/>
      <c r="O686" s="17"/>
    </row>
    <row r="687">
      <c r="I687" s="17"/>
      <c r="O687" s="17"/>
    </row>
    <row r="688">
      <c r="I688" s="17"/>
      <c r="O688" s="17"/>
    </row>
    <row r="689">
      <c r="I689" s="17"/>
      <c r="O689" s="17"/>
    </row>
    <row r="690">
      <c r="I690" s="17"/>
      <c r="O690" s="17"/>
    </row>
    <row r="691">
      <c r="I691" s="17"/>
      <c r="O691" s="17"/>
    </row>
    <row r="692">
      <c r="I692" s="17"/>
      <c r="O692" s="17"/>
    </row>
    <row r="693">
      <c r="I693" s="17"/>
      <c r="O693" s="17"/>
    </row>
    <row r="694">
      <c r="I694" s="17"/>
      <c r="O694" s="17"/>
    </row>
    <row r="695">
      <c r="I695" s="17"/>
      <c r="O695" s="17"/>
    </row>
    <row r="696">
      <c r="I696" s="17"/>
      <c r="O696" s="17"/>
    </row>
    <row r="697">
      <c r="I697" s="17"/>
      <c r="O697" s="17"/>
    </row>
    <row r="698">
      <c r="I698" s="17"/>
      <c r="O698" s="17"/>
    </row>
    <row r="699">
      <c r="I699" s="17"/>
      <c r="O699" s="17"/>
    </row>
    <row r="700">
      <c r="I700" s="17"/>
      <c r="O700" s="17"/>
    </row>
    <row r="701">
      <c r="I701" s="17"/>
      <c r="O701" s="17"/>
    </row>
    <row r="702">
      <c r="I702" s="17"/>
      <c r="O702" s="17"/>
    </row>
    <row r="703">
      <c r="I703" s="17"/>
      <c r="O703" s="17"/>
    </row>
    <row r="704">
      <c r="I704" s="17"/>
      <c r="O704" s="17"/>
    </row>
    <row r="705">
      <c r="I705" s="17"/>
      <c r="O705" s="17"/>
    </row>
    <row r="706">
      <c r="I706" s="17"/>
      <c r="O706" s="17"/>
    </row>
    <row r="707">
      <c r="I707" s="17"/>
      <c r="O707" s="17"/>
    </row>
    <row r="708">
      <c r="I708" s="17"/>
      <c r="O708" s="17"/>
    </row>
    <row r="709">
      <c r="I709" s="17"/>
      <c r="O709" s="17"/>
    </row>
    <row r="710">
      <c r="I710" s="17"/>
      <c r="O710" s="17"/>
    </row>
    <row r="711">
      <c r="I711" s="17"/>
      <c r="O711" s="17"/>
    </row>
    <row r="712">
      <c r="I712" s="17"/>
      <c r="O712" s="17"/>
    </row>
    <row r="713">
      <c r="I713" s="17"/>
      <c r="O713" s="17"/>
    </row>
    <row r="714">
      <c r="I714" s="17"/>
      <c r="O714" s="17"/>
    </row>
    <row r="715">
      <c r="I715" s="17"/>
      <c r="O715" s="17"/>
    </row>
    <row r="716">
      <c r="I716" s="17"/>
      <c r="O716" s="17"/>
    </row>
    <row r="717">
      <c r="I717" s="17"/>
      <c r="O717" s="17"/>
    </row>
    <row r="718">
      <c r="I718" s="17"/>
      <c r="O718" s="17"/>
    </row>
    <row r="719">
      <c r="I719" s="17"/>
      <c r="O719" s="17"/>
    </row>
    <row r="720">
      <c r="I720" s="17"/>
      <c r="O720" s="17"/>
    </row>
    <row r="721">
      <c r="I721" s="17"/>
      <c r="O721" s="17"/>
    </row>
    <row r="722">
      <c r="I722" s="17"/>
      <c r="O722" s="17"/>
    </row>
    <row r="723">
      <c r="I723" s="17"/>
      <c r="O723" s="17"/>
    </row>
    <row r="724">
      <c r="I724" s="17"/>
      <c r="O724" s="17"/>
    </row>
    <row r="725">
      <c r="I725" s="17"/>
      <c r="O725" s="17"/>
    </row>
    <row r="726">
      <c r="I726" s="17"/>
      <c r="O726" s="17"/>
    </row>
    <row r="727">
      <c r="I727" s="17"/>
      <c r="O727" s="17"/>
    </row>
    <row r="728">
      <c r="I728" s="17"/>
      <c r="O728" s="17"/>
    </row>
    <row r="729">
      <c r="I729" s="17"/>
      <c r="O729" s="17"/>
    </row>
    <row r="730">
      <c r="I730" s="17"/>
      <c r="O730" s="17"/>
    </row>
    <row r="731">
      <c r="I731" s="17"/>
      <c r="O731" s="17"/>
    </row>
    <row r="732">
      <c r="I732" s="17"/>
      <c r="O732" s="17"/>
    </row>
    <row r="733">
      <c r="I733" s="17"/>
      <c r="O733" s="17"/>
    </row>
    <row r="734">
      <c r="I734" s="17"/>
      <c r="O734" s="17"/>
    </row>
    <row r="735">
      <c r="I735" s="17"/>
      <c r="O735" s="17"/>
    </row>
    <row r="736">
      <c r="I736" s="17"/>
      <c r="O736" s="17"/>
    </row>
    <row r="737">
      <c r="I737" s="17"/>
      <c r="O737" s="17"/>
    </row>
    <row r="738">
      <c r="I738" s="17"/>
      <c r="O738" s="17"/>
    </row>
    <row r="739">
      <c r="I739" s="17"/>
      <c r="O739" s="17"/>
    </row>
    <row r="740">
      <c r="I740" s="17"/>
      <c r="O740" s="17"/>
    </row>
    <row r="741">
      <c r="I741" s="17"/>
      <c r="O741" s="17"/>
    </row>
    <row r="742">
      <c r="I742" s="17"/>
      <c r="O742" s="17"/>
    </row>
    <row r="743">
      <c r="I743" s="17"/>
      <c r="O743" s="17"/>
    </row>
    <row r="744">
      <c r="I744" s="17"/>
      <c r="O744" s="17"/>
    </row>
    <row r="745">
      <c r="I745" s="17"/>
      <c r="O745" s="17"/>
    </row>
    <row r="746">
      <c r="I746" s="17"/>
      <c r="O746" s="17"/>
    </row>
    <row r="747">
      <c r="I747" s="17"/>
      <c r="O747" s="17"/>
    </row>
    <row r="748">
      <c r="I748" s="17"/>
      <c r="O748" s="17"/>
    </row>
    <row r="749">
      <c r="I749" s="17"/>
      <c r="O749" s="17"/>
    </row>
    <row r="750">
      <c r="I750" s="17"/>
      <c r="O750" s="17"/>
    </row>
    <row r="751">
      <c r="I751" s="17"/>
      <c r="O751" s="17"/>
    </row>
    <row r="752">
      <c r="I752" s="17"/>
      <c r="O752" s="17"/>
    </row>
    <row r="753">
      <c r="I753" s="17"/>
      <c r="O753" s="17"/>
    </row>
    <row r="754">
      <c r="I754" s="17"/>
      <c r="O754" s="17"/>
    </row>
    <row r="755">
      <c r="I755" s="17"/>
      <c r="O755" s="17"/>
    </row>
    <row r="756">
      <c r="I756" s="17"/>
      <c r="O756" s="17"/>
    </row>
    <row r="757">
      <c r="I757" s="17"/>
      <c r="O757" s="17"/>
    </row>
    <row r="758">
      <c r="I758" s="17"/>
      <c r="O758" s="17"/>
    </row>
    <row r="759">
      <c r="I759" s="17"/>
      <c r="O759" s="17"/>
    </row>
    <row r="760">
      <c r="I760" s="17"/>
      <c r="O760" s="17"/>
    </row>
    <row r="761">
      <c r="I761" s="17"/>
      <c r="O761" s="17"/>
    </row>
    <row r="762">
      <c r="I762" s="17"/>
      <c r="O762" s="17"/>
    </row>
    <row r="763">
      <c r="I763" s="17"/>
      <c r="O763" s="17"/>
    </row>
    <row r="764">
      <c r="I764" s="17"/>
      <c r="O764" s="17"/>
    </row>
    <row r="765">
      <c r="I765" s="17"/>
      <c r="O765" s="17"/>
    </row>
    <row r="766">
      <c r="I766" s="17"/>
      <c r="O766" s="17"/>
    </row>
    <row r="767">
      <c r="I767" s="17"/>
      <c r="O767" s="17"/>
    </row>
    <row r="768">
      <c r="I768" s="17"/>
      <c r="O768" s="17"/>
    </row>
    <row r="769">
      <c r="I769" s="17"/>
      <c r="O769" s="17"/>
    </row>
    <row r="770">
      <c r="I770" s="17"/>
      <c r="O770" s="17"/>
    </row>
    <row r="771">
      <c r="I771" s="17"/>
      <c r="O771" s="17"/>
    </row>
    <row r="772">
      <c r="I772" s="17"/>
      <c r="O772" s="17"/>
    </row>
    <row r="773">
      <c r="I773" s="17"/>
      <c r="O773" s="17"/>
    </row>
    <row r="774">
      <c r="I774" s="17"/>
      <c r="O774" s="17"/>
    </row>
    <row r="775">
      <c r="I775" s="17"/>
      <c r="O775" s="17"/>
    </row>
    <row r="776">
      <c r="I776" s="17"/>
      <c r="O776" s="17"/>
    </row>
    <row r="777">
      <c r="I777" s="17"/>
      <c r="O777" s="17"/>
    </row>
    <row r="778">
      <c r="I778" s="17"/>
      <c r="O778" s="17"/>
    </row>
    <row r="779">
      <c r="I779" s="17"/>
      <c r="O779" s="17"/>
    </row>
    <row r="780">
      <c r="I780" s="17"/>
      <c r="O780" s="17"/>
    </row>
    <row r="781">
      <c r="I781" s="17"/>
      <c r="O781" s="17"/>
    </row>
    <row r="782">
      <c r="I782" s="17"/>
      <c r="O782" s="17"/>
    </row>
    <row r="783">
      <c r="I783" s="17"/>
      <c r="O783" s="17"/>
    </row>
    <row r="784">
      <c r="I784" s="17"/>
      <c r="O784" s="17"/>
    </row>
    <row r="785">
      <c r="I785" s="17"/>
      <c r="O785" s="17"/>
    </row>
    <row r="786">
      <c r="I786" s="17"/>
      <c r="O786" s="17"/>
    </row>
    <row r="787">
      <c r="I787" s="17"/>
      <c r="O787" s="17"/>
    </row>
    <row r="788">
      <c r="I788" s="17"/>
      <c r="O788" s="17"/>
    </row>
    <row r="789">
      <c r="I789" s="17"/>
      <c r="O789" s="17"/>
    </row>
    <row r="790">
      <c r="I790" s="17"/>
      <c r="O790" s="17"/>
    </row>
    <row r="791">
      <c r="I791" s="17"/>
      <c r="O791" s="17"/>
    </row>
    <row r="792">
      <c r="I792" s="17"/>
      <c r="O792" s="17"/>
    </row>
    <row r="793">
      <c r="I793" s="17"/>
      <c r="O793" s="17"/>
    </row>
    <row r="794">
      <c r="I794" s="17"/>
      <c r="O794" s="17"/>
    </row>
    <row r="795">
      <c r="I795" s="17"/>
      <c r="O795" s="17"/>
    </row>
    <row r="796">
      <c r="I796" s="17"/>
      <c r="O796" s="17"/>
    </row>
    <row r="797">
      <c r="I797" s="17"/>
      <c r="O797" s="17"/>
    </row>
    <row r="798">
      <c r="I798" s="17"/>
      <c r="O798" s="17"/>
    </row>
    <row r="799">
      <c r="I799" s="17"/>
      <c r="O799" s="17"/>
    </row>
    <row r="800">
      <c r="I800" s="17"/>
      <c r="O800" s="17"/>
    </row>
    <row r="801">
      <c r="I801" s="17"/>
      <c r="O801" s="17"/>
    </row>
    <row r="802">
      <c r="I802" s="17"/>
      <c r="O802" s="17"/>
    </row>
    <row r="803">
      <c r="I803" s="17"/>
      <c r="O803" s="17"/>
    </row>
    <row r="804">
      <c r="I804" s="17"/>
      <c r="O804" s="17"/>
    </row>
    <row r="805">
      <c r="I805" s="17"/>
      <c r="O805" s="17"/>
    </row>
    <row r="806">
      <c r="I806" s="17"/>
      <c r="O806" s="17"/>
    </row>
    <row r="807">
      <c r="I807" s="17"/>
      <c r="O807" s="17"/>
    </row>
    <row r="808">
      <c r="I808" s="17"/>
      <c r="O808" s="17"/>
    </row>
    <row r="809">
      <c r="I809" s="17"/>
      <c r="O809" s="17"/>
    </row>
    <row r="810">
      <c r="I810" s="17"/>
      <c r="O810" s="17"/>
    </row>
    <row r="811">
      <c r="I811" s="17"/>
      <c r="O811" s="17"/>
    </row>
    <row r="812">
      <c r="I812" s="17"/>
      <c r="O812" s="17"/>
    </row>
    <row r="813">
      <c r="I813" s="17"/>
      <c r="O813" s="17"/>
    </row>
    <row r="814">
      <c r="I814" s="17"/>
      <c r="O814" s="17"/>
    </row>
    <row r="815">
      <c r="I815" s="17"/>
      <c r="O815" s="17"/>
    </row>
    <row r="816">
      <c r="I816" s="17"/>
      <c r="O816" s="17"/>
    </row>
    <row r="817">
      <c r="I817" s="17"/>
      <c r="O817" s="17"/>
    </row>
    <row r="818">
      <c r="I818" s="17"/>
      <c r="O818" s="17"/>
    </row>
    <row r="819">
      <c r="I819" s="17"/>
      <c r="O819" s="17"/>
    </row>
    <row r="820">
      <c r="I820" s="17"/>
      <c r="O820" s="17"/>
    </row>
    <row r="821">
      <c r="I821" s="17"/>
      <c r="O821" s="17"/>
    </row>
    <row r="822">
      <c r="I822" s="17"/>
      <c r="O822" s="17"/>
    </row>
    <row r="823">
      <c r="I823" s="17"/>
      <c r="O823" s="17"/>
    </row>
    <row r="824">
      <c r="I824" s="17"/>
      <c r="O824" s="17"/>
    </row>
    <row r="825">
      <c r="I825" s="17"/>
      <c r="O825" s="17"/>
    </row>
    <row r="826">
      <c r="I826" s="17"/>
      <c r="O826" s="17"/>
    </row>
    <row r="827">
      <c r="I827" s="17"/>
      <c r="O827" s="17"/>
    </row>
    <row r="828">
      <c r="I828" s="17"/>
      <c r="O828" s="17"/>
    </row>
    <row r="829">
      <c r="I829" s="17"/>
      <c r="O829" s="17"/>
    </row>
    <row r="830">
      <c r="I830" s="17"/>
      <c r="O830" s="17"/>
    </row>
    <row r="831">
      <c r="I831" s="17"/>
      <c r="O831" s="17"/>
    </row>
    <row r="832">
      <c r="I832" s="17"/>
      <c r="O832" s="17"/>
    </row>
    <row r="833">
      <c r="I833" s="17"/>
      <c r="O833" s="17"/>
    </row>
    <row r="834">
      <c r="I834" s="17"/>
      <c r="O834" s="17"/>
    </row>
    <row r="835">
      <c r="I835" s="17"/>
      <c r="O835" s="17"/>
    </row>
    <row r="836">
      <c r="I836" s="17"/>
      <c r="O836" s="17"/>
    </row>
    <row r="837">
      <c r="I837" s="17"/>
      <c r="O837" s="17"/>
    </row>
    <row r="838">
      <c r="I838" s="17"/>
      <c r="O838" s="17"/>
    </row>
    <row r="839">
      <c r="I839" s="17"/>
      <c r="O839" s="17"/>
    </row>
    <row r="840">
      <c r="I840" s="17"/>
      <c r="O840" s="17"/>
    </row>
    <row r="841">
      <c r="I841" s="17"/>
      <c r="O841" s="17"/>
    </row>
    <row r="842">
      <c r="I842" s="17"/>
      <c r="O842" s="17"/>
    </row>
    <row r="843">
      <c r="I843" s="17"/>
      <c r="O843" s="17"/>
    </row>
    <row r="844">
      <c r="I844" s="17"/>
      <c r="O844" s="17"/>
    </row>
    <row r="845">
      <c r="I845" s="17"/>
      <c r="O845" s="17"/>
    </row>
    <row r="846">
      <c r="I846" s="17"/>
      <c r="O846" s="17"/>
    </row>
    <row r="847">
      <c r="I847" s="17"/>
      <c r="O847" s="17"/>
    </row>
    <row r="848">
      <c r="I848" s="17"/>
      <c r="O848" s="17"/>
    </row>
    <row r="849">
      <c r="I849" s="17"/>
      <c r="O849" s="17"/>
    </row>
    <row r="850">
      <c r="I850" s="17"/>
      <c r="O850" s="17"/>
    </row>
    <row r="851">
      <c r="I851" s="17"/>
      <c r="O851" s="17"/>
    </row>
    <row r="852">
      <c r="I852" s="17"/>
      <c r="O852" s="17"/>
    </row>
    <row r="853">
      <c r="I853" s="17"/>
      <c r="O853" s="17"/>
    </row>
    <row r="854">
      <c r="I854" s="17"/>
      <c r="O854" s="17"/>
    </row>
    <row r="855">
      <c r="I855" s="17"/>
      <c r="O855" s="17"/>
    </row>
    <row r="856">
      <c r="I856" s="17"/>
      <c r="O856" s="17"/>
    </row>
    <row r="857">
      <c r="I857" s="17"/>
      <c r="O857" s="17"/>
    </row>
    <row r="858">
      <c r="I858" s="17"/>
      <c r="O858" s="17"/>
    </row>
    <row r="859">
      <c r="I859" s="17"/>
      <c r="O859" s="17"/>
    </row>
    <row r="860">
      <c r="I860" s="17"/>
      <c r="O860" s="17"/>
    </row>
    <row r="861">
      <c r="I861" s="17"/>
      <c r="O861" s="17"/>
    </row>
    <row r="862">
      <c r="I862" s="17"/>
      <c r="O862" s="17"/>
    </row>
    <row r="863">
      <c r="I863" s="17"/>
      <c r="O863" s="17"/>
    </row>
    <row r="864">
      <c r="I864" s="17"/>
      <c r="O864" s="17"/>
    </row>
    <row r="865">
      <c r="I865" s="17"/>
      <c r="O865" s="17"/>
    </row>
    <row r="866">
      <c r="I866" s="17"/>
      <c r="O866" s="17"/>
    </row>
    <row r="867">
      <c r="I867" s="17"/>
      <c r="O867" s="17"/>
    </row>
    <row r="868">
      <c r="I868" s="17"/>
      <c r="O868" s="17"/>
    </row>
    <row r="869">
      <c r="I869" s="17"/>
      <c r="O869" s="17"/>
    </row>
    <row r="870">
      <c r="I870" s="17"/>
      <c r="O870" s="17"/>
    </row>
    <row r="871">
      <c r="I871" s="17"/>
      <c r="O871" s="17"/>
    </row>
    <row r="872">
      <c r="I872" s="17"/>
      <c r="O872" s="17"/>
    </row>
    <row r="873">
      <c r="I873" s="17"/>
      <c r="O873" s="17"/>
    </row>
    <row r="874">
      <c r="I874" s="17"/>
      <c r="O874" s="17"/>
    </row>
    <row r="875">
      <c r="I875" s="17"/>
      <c r="O875" s="17"/>
    </row>
    <row r="876">
      <c r="I876" s="17"/>
      <c r="O876" s="17"/>
    </row>
    <row r="877">
      <c r="I877" s="17"/>
      <c r="O877" s="17"/>
    </row>
    <row r="878">
      <c r="I878" s="17"/>
      <c r="O878" s="17"/>
    </row>
    <row r="879">
      <c r="I879" s="17"/>
      <c r="O879" s="17"/>
    </row>
    <row r="880">
      <c r="I880" s="17"/>
      <c r="O880" s="17"/>
    </row>
    <row r="881">
      <c r="I881" s="17"/>
      <c r="O881" s="17"/>
    </row>
    <row r="882">
      <c r="I882" s="17"/>
      <c r="O882" s="17"/>
    </row>
    <row r="883">
      <c r="I883" s="17"/>
      <c r="O883" s="17"/>
    </row>
    <row r="884">
      <c r="I884" s="17"/>
      <c r="O884" s="17"/>
    </row>
    <row r="885">
      <c r="I885" s="17"/>
      <c r="O885" s="17"/>
    </row>
    <row r="886">
      <c r="I886" s="17"/>
      <c r="O886" s="17"/>
    </row>
    <row r="887">
      <c r="I887" s="17"/>
      <c r="O887" s="17"/>
    </row>
    <row r="888">
      <c r="I888" s="17"/>
      <c r="O888" s="17"/>
    </row>
    <row r="889">
      <c r="I889" s="17"/>
      <c r="O889" s="17"/>
    </row>
    <row r="890">
      <c r="I890" s="17"/>
      <c r="O890" s="17"/>
    </row>
    <row r="891">
      <c r="I891" s="17"/>
      <c r="O891" s="17"/>
    </row>
    <row r="892">
      <c r="I892" s="17"/>
      <c r="O892" s="17"/>
    </row>
    <row r="893">
      <c r="I893" s="17"/>
      <c r="O893" s="17"/>
    </row>
    <row r="894">
      <c r="I894" s="17"/>
      <c r="O894" s="17"/>
    </row>
    <row r="895">
      <c r="I895" s="17"/>
      <c r="O895" s="17"/>
    </row>
    <row r="896">
      <c r="I896" s="17"/>
      <c r="O896" s="17"/>
    </row>
    <row r="897">
      <c r="I897" s="17"/>
      <c r="O897" s="17"/>
    </row>
    <row r="898">
      <c r="I898" s="17"/>
      <c r="O898" s="17"/>
    </row>
    <row r="899">
      <c r="I899" s="17"/>
      <c r="O899" s="17"/>
    </row>
    <row r="900">
      <c r="I900" s="17"/>
      <c r="O900" s="17"/>
    </row>
    <row r="901">
      <c r="I901" s="17"/>
      <c r="O901" s="17"/>
    </row>
    <row r="902">
      <c r="I902" s="17"/>
      <c r="O902" s="17"/>
    </row>
    <row r="903">
      <c r="I903" s="17"/>
      <c r="O903" s="17"/>
    </row>
    <row r="904">
      <c r="I904" s="17"/>
      <c r="O904" s="17"/>
    </row>
    <row r="905">
      <c r="I905" s="17"/>
      <c r="O905" s="17"/>
    </row>
    <row r="906">
      <c r="I906" s="17"/>
      <c r="O906" s="17"/>
    </row>
    <row r="907">
      <c r="I907" s="17"/>
      <c r="O907" s="17"/>
    </row>
    <row r="908">
      <c r="I908" s="17"/>
      <c r="O908" s="17"/>
    </row>
    <row r="909">
      <c r="I909" s="17"/>
      <c r="O909" s="17"/>
    </row>
    <row r="910">
      <c r="I910" s="17"/>
      <c r="O910" s="17"/>
    </row>
    <row r="911">
      <c r="I911" s="17"/>
      <c r="O911" s="17"/>
    </row>
    <row r="912">
      <c r="I912" s="17"/>
      <c r="O912" s="17"/>
    </row>
    <row r="913">
      <c r="I913" s="17"/>
      <c r="O913" s="17"/>
    </row>
    <row r="914">
      <c r="I914" s="17"/>
      <c r="O914" s="17"/>
    </row>
    <row r="915">
      <c r="I915" s="17"/>
      <c r="O915" s="17"/>
    </row>
    <row r="916">
      <c r="I916" s="17"/>
      <c r="O916" s="17"/>
    </row>
    <row r="917">
      <c r="I917" s="17"/>
      <c r="O917" s="17"/>
    </row>
    <row r="918">
      <c r="I918" s="17"/>
      <c r="O918" s="17"/>
    </row>
    <row r="919">
      <c r="I919" s="17"/>
      <c r="O919" s="17"/>
    </row>
    <row r="920">
      <c r="I920" s="17"/>
      <c r="O920" s="17"/>
    </row>
    <row r="921">
      <c r="I921" s="17"/>
      <c r="O921" s="17"/>
    </row>
    <row r="922">
      <c r="I922" s="17"/>
      <c r="O922" s="17"/>
    </row>
    <row r="923">
      <c r="I923" s="17"/>
      <c r="O923" s="17"/>
    </row>
    <row r="924">
      <c r="I924" s="17"/>
      <c r="O924" s="17"/>
    </row>
    <row r="925">
      <c r="I925" s="17"/>
      <c r="O925" s="17"/>
    </row>
    <row r="926">
      <c r="I926" s="17"/>
      <c r="O926" s="17"/>
    </row>
    <row r="927">
      <c r="I927" s="17"/>
      <c r="O927" s="17"/>
    </row>
    <row r="928">
      <c r="I928" s="17"/>
      <c r="O928" s="17"/>
    </row>
    <row r="929">
      <c r="I929" s="17"/>
      <c r="O929" s="17"/>
    </row>
    <row r="930">
      <c r="I930" s="17"/>
      <c r="O930" s="17"/>
    </row>
    <row r="931">
      <c r="I931" s="17"/>
      <c r="O931" s="17"/>
    </row>
    <row r="932">
      <c r="I932" s="17"/>
      <c r="O932" s="17"/>
    </row>
    <row r="933">
      <c r="I933" s="17"/>
      <c r="O933" s="17"/>
    </row>
    <row r="934">
      <c r="I934" s="17"/>
      <c r="O934" s="17"/>
    </row>
    <row r="935">
      <c r="I935" s="17"/>
      <c r="O935" s="17"/>
    </row>
    <row r="936">
      <c r="I936" s="17"/>
      <c r="O936" s="17"/>
    </row>
    <row r="937">
      <c r="I937" s="17"/>
      <c r="O937" s="17"/>
    </row>
    <row r="938">
      <c r="I938" s="17"/>
      <c r="O938" s="17"/>
    </row>
    <row r="939">
      <c r="I939" s="17"/>
      <c r="O939" s="17"/>
    </row>
    <row r="940">
      <c r="I940" s="17"/>
      <c r="O940" s="17"/>
    </row>
    <row r="941">
      <c r="I941" s="17"/>
      <c r="O941" s="17"/>
    </row>
    <row r="942">
      <c r="I942" s="17"/>
      <c r="O942" s="17"/>
    </row>
    <row r="943">
      <c r="I943" s="17"/>
      <c r="O943" s="17"/>
    </row>
    <row r="944">
      <c r="I944" s="17"/>
      <c r="O944" s="17"/>
    </row>
    <row r="945">
      <c r="I945" s="17"/>
      <c r="O945" s="17"/>
    </row>
    <row r="946">
      <c r="I946" s="17"/>
      <c r="O946" s="17"/>
    </row>
    <row r="947">
      <c r="I947" s="17"/>
      <c r="O947" s="17"/>
    </row>
    <row r="948">
      <c r="I948" s="17"/>
      <c r="O948" s="17"/>
    </row>
    <row r="949">
      <c r="I949" s="17"/>
      <c r="O949" s="17"/>
    </row>
    <row r="950">
      <c r="I950" s="17"/>
      <c r="O950" s="17"/>
    </row>
    <row r="951">
      <c r="I951" s="17"/>
      <c r="O951" s="17"/>
    </row>
    <row r="952">
      <c r="I952" s="17"/>
      <c r="O952" s="17"/>
    </row>
    <row r="953">
      <c r="I953" s="17"/>
      <c r="O953" s="17"/>
    </row>
    <row r="954">
      <c r="I954" s="17"/>
      <c r="O954" s="17"/>
    </row>
    <row r="955">
      <c r="I955" s="17"/>
      <c r="O955" s="17"/>
    </row>
    <row r="956">
      <c r="I956" s="17"/>
      <c r="O956" s="17"/>
    </row>
    <row r="957">
      <c r="I957" s="17"/>
      <c r="O957" s="17"/>
    </row>
  </sheetData>
  <conditionalFormatting sqref="V87">
    <cfRule type="colorScale" priority="1">
      <colorScale>
        <cfvo type="min"/>
        <cfvo type="max"/>
        <color rgb="FF57BB8A"/>
        <color rgb="FFFFFFFF"/>
      </colorScale>
    </cfRule>
  </conditionalFormatting>
  <conditionalFormatting sqref="D2:D241">
    <cfRule type="cellIs" dxfId="1" priority="2" operator="lessThan">
      <formula>9</formula>
    </cfRule>
  </conditionalFormatting>
  <conditionalFormatting sqref="H2:H241">
    <cfRule type="cellIs" dxfId="1" priority="3" operator="lessThan">
      <formula>9</formula>
    </cfRule>
  </conditionalFormatting>
  <conditionalFormatting sqref="N2:N241">
    <cfRule type="cellIs" dxfId="1" priority="4" operator="lessThan">
      <formula>9</formula>
    </cfRule>
  </conditionalFormatting>
  <conditionalFormatting sqref="O2:O241 I62:I241">
    <cfRule type="containsBlanks" dxfId="1" priority="5">
      <formula>LEN(TRIM(O2))=0</formula>
    </cfRule>
  </conditionalFormatting>
  <conditionalFormatting sqref="O2:O241 I2:I241 E2:E241">
    <cfRule type="cellIs" dxfId="1" priority="6" operator="equal">
      <formula>"NA"</formula>
    </cfRule>
  </conditionalFormatting>
  <conditionalFormatting sqref="H2:H241 N2:N241 D2:D241">
    <cfRule type="cellIs" dxfId="2" priority="7" operator="between">
      <formula>9</formula>
      <formula>11</formula>
    </cfRule>
  </conditionalFormatting>
  <conditionalFormatting sqref="D11">
    <cfRule type="notContainsBlanks" dxfId="3" priority="8">
      <formula>LEN(TRIM(D11))&gt;0</formula>
    </cfRule>
  </conditionalFormatting>
  <conditionalFormatting sqref="H2:H241 N2:N241 D2:D241">
    <cfRule type="cellIs" dxfId="4" priority="9" operator="between">
      <formula>11</formula>
      <formula>18</formula>
    </cfRule>
  </conditionalFormatting>
  <conditionalFormatting sqref="H2:H241 N2:N241 D2:D241">
    <cfRule type="cellIs" dxfId="5" priority="10" operator="between">
      <formula>18</formula>
      <formula>50</formula>
    </cfRule>
  </conditionalFormatting>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hidden="1" min="12" max="13" width="12.63"/>
  </cols>
  <sheetData>
    <row r="1">
      <c r="A1" s="1" t="s">
        <v>0</v>
      </c>
      <c r="B1" s="1" t="s">
        <v>1</v>
      </c>
      <c r="C1" s="1" t="s">
        <v>2</v>
      </c>
      <c r="D1" s="1" t="s">
        <v>607</v>
      </c>
      <c r="E1" s="1" t="s">
        <v>608</v>
      </c>
      <c r="F1" s="1" t="s">
        <v>5</v>
      </c>
      <c r="G1" s="1" t="s">
        <v>6</v>
      </c>
      <c r="H1" s="1" t="s">
        <v>7</v>
      </c>
      <c r="I1" s="1" t="s">
        <v>609</v>
      </c>
      <c r="J1" s="1" t="s">
        <v>610</v>
      </c>
      <c r="K1" s="1" t="s">
        <v>611</v>
      </c>
      <c r="L1" s="1" t="s">
        <v>8</v>
      </c>
    </row>
    <row r="2">
      <c r="A2" s="1" t="s">
        <v>48</v>
      </c>
      <c r="B2" s="20" t="s">
        <v>64</v>
      </c>
      <c r="C2" s="23">
        <f>IFERROR(VLOOKUP(B2,percentlist2!A:H,8,false),"")</f>
        <v>25.29274005</v>
      </c>
      <c r="D2" s="3"/>
      <c r="E2" s="15"/>
      <c r="F2" s="59" t="s">
        <v>306</v>
      </c>
      <c r="G2" s="23">
        <f>IFERROR(VLOOKUP(H2,percentlist2!A:H,8,false),"")</f>
        <v>25.17564403</v>
      </c>
      <c r="H2" s="62" t="s">
        <v>304</v>
      </c>
      <c r="I2" s="23">
        <f>IFERROR(VLOOKUP(F2,percentlist2!A:H,8,false),"")</f>
        <v>11.47540984</v>
      </c>
      <c r="J2" s="3"/>
      <c r="K2" s="3"/>
      <c r="L2" s="25">
        <v>1.0</v>
      </c>
      <c r="M2" s="26"/>
      <c r="N2" s="1" t="s">
        <v>612</v>
      </c>
      <c r="P2" s="24"/>
    </row>
    <row r="3">
      <c r="A3" s="1" t="s">
        <v>48</v>
      </c>
      <c r="B3" s="20" t="s">
        <v>67</v>
      </c>
      <c r="C3" s="23">
        <f>IFERROR(VLOOKUP(B3,percentlist2!A:H,8,false),"")</f>
        <v>33.60655738</v>
      </c>
      <c r="D3" s="3"/>
      <c r="E3" s="20"/>
      <c r="F3" s="20" t="s">
        <v>44</v>
      </c>
      <c r="G3" s="23">
        <f>IFERROR(VLOOKUP(H3,percentlist2!A:H,8,false),"")</f>
        <v>44.14519906</v>
      </c>
      <c r="H3" s="62" t="s">
        <v>45</v>
      </c>
      <c r="I3" s="23">
        <f>IFERROR(VLOOKUP(F3,percentlist2!A:H,8,false),"")</f>
        <v>14.75409836</v>
      </c>
      <c r="J3" s="3"/>
      <c r="K3" s="3"/>
      <c r="L3" s="25">
        <v>2.0</v>
      </c>
      <c r="M3" s="27"/>
      <c r="N3" s="1" t="s">
        <v>613</v>
      </c>
      <c r="P3" s="24"/>
    </row>
    <row r="4">
      <c r="A4" s="1" t="s">
        <v>48</v>
      </c>
      <c r="B4" s="20" t="s">
        <v>50</v>
      </c>
      <c r="C4" s="23">
        <f>IFERROR(VLOOKUP(B4,percentlist2!A:H,8,false),"")</f>
        <v>10.53864169</v>
      </c>
      <c r="D4" s="3"/>
      <c r="E4" s="15"/>
      <c r="F4" s="20" t="s">
        <v>176</v>
      </c>
      <c r="G4" s="23">
        <f>IFERROR(VLOOKUP(H4,percentlist2!A:H,8,false),"")</f>
        <v>9.953161593</v>
      </c>
      <c r="H4" s="62" t="s">
        <v>175</v>
      </c>
      <c r="I4" s="23">
        <f>IFERROR(VLOOKUP(F4,percentlist2!A:H,8,false),"")</f>
        <v>2.576112412</v>
      </c>
      <c r="J4" s="3"/>
      <c r="K4" s="3"/>
      <c r="L4" s="25">
        <v>3.0</v>
      </c>
      <c r="M4" s="63"/>
      <c r="N4" s="1" t="s">
        <v>614</v>
      </c>
      <c r="P4" s="24"/>
    </row>
    <row r="5">
      <c r="A5" s="1" t="s">
        <v>48</v>
      </c>
      <c r="B5" s="24" t="s">
        <v>381</v>
      </c>
      <c r="C5" s="23">
        <f>IFERROR(VLOOKUP(B5,percentlist2!A:H,8,false),"")</f>
        <v>21.19437939</v>
      </c>
      <c r="D5" s="3"/>
      <c r="E5" s="3"/>
      <c r="F5" s="20" t="s">
        <v>615</v>
      </c>
      <c r="G5" s="23">
        <f>IFERROR(VLOOKUP(H5,percentlist2!A:H,8,false),"")</f>
        <v>21.66276347</v>
      </c>
      <c r="H5" s="62" t="s">
        <v>39</v>
      </c>
      <c r="I5" s="23">
        <f>IFERROR(VLOOKUP(F5,percentlist2!A:H,8,false),"")</f>
        <v>7.259953162</v>
      </c>
      <c r="J5" s="3"/>
      <c r="K5" s="3"/>
      <c r="L5" s="25">
        <v>4.0</v>
      </c>
      <c r="M5" s="7"/>
      <c r="N5" s="1" t="s">
        <v>616</v>
      </c>
      <c r="P5" s="22"/>
    </row>
    <row r="6">
      <c r="A6" s="1" t="s">
        <v>48</v>
      </c>
      <c r="B6" s="20" t="s">
        <v>103</v>
      </c>
      <c r="C6" s="23">
        <f>IFERROR(VLOOKUP(B6,percentlist2!A:H,8,false),"")</f>
        <v>30.67915691</v>
      </c>
      <c r="D6" s="3"/>
      <c r="E6" s="3"/>
      <c r="F6" s="20" t="s">
        <v>42</v>
      </c>
      <c r="G6" s="23">
        <f>IFERROR(VLOOKUP(H6,percentlist2!A:H,8,false),"")</f>
        <v>33.25526932</v>
      </c>
      <c r="H6" s="62" t="s">
        <v>43</v>
      </c>
      <c r="I6" s="23">
        <f>IFERROR(VLOOKUP(F6,percentlist2!A:H,8,false),"")</f>
        <v>22.95081967</v>
      </c>
      <c r="J6" s="3"/>
      <c r="K6" s="3"/>
      <c r="L6" s="25">
        <v>5.0</v>
      </c>
      <c r="P6" s="22"/>
    </row>
    <row r="7">
      <c r="A7" s="1" t="s">
        <v>48</v>
      </c>
      <c r="B7" s="24" t="s">
        <v>59</v>
      </c>
      <c r="C7" s="23">
        <f>IFERROR(VLOOKUP(B7,percentlist2!A:H,8,false),"")</f>
        <v>16.2763466</v>
      </c>
      <c r="D7" s="3"/>
      <c r="E7" s="20"/>
      <c r="F7" s="20" t="s">
        <v>188</v>
      </c>
      <c r="G7" s="23">
        <f>IFERROR(VLOOKUP(H7,percentlist2!A:H,8,false),"")</f>
        <v>17.91569087</v>
      </c>
      <c r="H7" s="62" t="s">
        <v>187</v>
      </c>
      <c r="I7" s="23">
        <f>IFERROR(VLOOKUP(F7,percentlist2!A:H,8,false),"")</f>
        <v>3.629976581</v>
      </c>
      <c r="J7" s="3"/>
      <c r="K7" s="3"/>
      <c r="L7" s="25">
        <v>6.0</v>
      </c>
      <c r="P7" s="24"/>
    </row>
    <row r="8">
      <c r="A8" s="1" t="s">
        <v>48</v>
      </c>
      <c r="B8" s="20" t="s">
        <v>259</v>
      </c>
      <c r="C8" s="23">
        <f>IFERROR(VLOOKUP(B8,percentlist2!A:H,8,false),"")</f>
        <v>11.59250585</v>
      </c>
      <c r="D8" s="3"/>
      <c r="E8" s="15"/>
      <c r="F8" s="20" t="s">
        <v>617</v>
      </c>
      <c r="G8" s="23">
        <f>IFERROR(VLOOKUP(H8,percentlist2!A:H,8,false),"")</f>
        <v>12.529274</v>
      </c>
      <c r="H8" s="62" t="s">
        <v>237</v>
      </c>
      <c r="I8" s="23">
        <f>IFERROR(VLOOKUP(F8,percentlist2!A:H,8,false),"")</f>
        <v>7.37704918</v>
      </c>
      <c r="J8" s="3"/>
      <c r="K8" s="3"/>
      <c r="L8" s="25">
        <v>7.0</v>
      </c>
      <c r="P8" s="24"/>
    </row>
    <row r="9">
      <c r="A9" s="1" t="s">
        <v>48</v>
      </c>
      <c r="B9" s="20" t="s">
        <v>62</v>
      </c>
      <c r="C9" s="23">
        <f>IFERROR(VLOOKUP(B9,percentlist2!A:H,8,false),"")</f>
        <v>16.97892272</v>
      </c>
      <c r="D9" s="3"/>
      <c r="E9" s="20"/>
      <c r="F9" s="20" t="s">
        <v>31</v>
      </c>
      <c r="G9" s="23">
        <f>IFERROR(VLOOKUP(H9,percentlist2!A:H,8,false),"")</f>
        <v>20.0234192</v>
      </c>
      <c r="H9" s="64" t="s">
        <v>32</v>
      </c>
      <c r="I9" s="23">
        <f>IFERROR(VLOOKUP(F9,percentlist2!A:H,8,false),"")</f>
        <v>11.00702576</v>
      </c>
      <c r="J9" s="3"/>
      <c r="K9" s="2"/>
      <c r="L9" s="25">
        <v>8.0</v>
      </c>
      <c r="P9" s="24"/>
    </row>
    <row r="10">
      <c r="A10" s="1" t="s">
        <v>48</v>
      </c>
      <c r="B10" s="20" t="s">
        <v>604</v>
      </c>
      <c r="C10" s="23">
        <f>IFERROR(VLOOKUP(B10,percentlist2!A:H,8,false),"")</f>
        <v>20.25761124</v>
      </c>
      <c r="D10" s="3"/>
      <c r="E10" s="3"/>
      <c r="F10" s="20" t="s">
        <v>33</v>
      </c>
      <c r="G10" s="23">
        <f>IFERROR(VLOOKUP(H10,percentlist2!A:H,8,false),"")</f>
        <v>20.6088993</v>
      </c>
      <c r="H10" s="62" t="s">
        <v>35</v>
      </c>
      <c r="I10" s="23">
        <f>IFERROR(VLOOKUP(F10,percentlist2!A:H,8,false),"")</f>
        <v>16.04215457</v>
      </c>
      <c r="J10" s="3"/>
      <c r="K10" s="3"/>
      <c r="L10" s="25">
        <v>9.0</v>
      </c>
      <c r="P10" s="22"/>
    </row>
    <row r="11">
      <c r="A11" s="1" t="s">
        <v>48</v>
      </c>
      <c r="B11" s="59" t="s">
        <v>68</v>
      </c>
      <c r="C11" s="23">
        <f>IFERROR(VLOOKUP(B11,percentlist2!A:H,8,false),"")</f>
        <v>48.94613583</v>
      </c>
      <c r="D11" s="3"/>
      <c r="E11" s="2"/>
      <c r="F11" s="20" t="s">
        <v>142</v>
      </c>
      <c r="G11" s="23">
        <f>IFERROR(VLOOKUP(H11,percentlist2!A:H,8,false),"")</f>
        <v>86.65105386</v>
      </c>
      <c r="H11" s="62" t="s">
        <v>141</v>
      </c>
      <c r="I11" s="23">
        <f>IFERROR(VLOOKUP(F11,percentlist2!A:H,8,false),"")</f>
        <v>52.10772834</v>
      </c>
      <c r="J11" s="3"/>
      <c r="K11" s="3"/>
      <c r="L11" s="25">
        <v>10.0</v>
      </c>
      <c r="P11" s="22"/>
    </row>
    <row r="12">
      <c r="A12" s="1" t="s">
        <v>48</v>
      </c>
      <c r="B12" s="20" t="s">
        <v>360</v>
      </c>
      <c r="C12" s="23">
        <f>IFERROR(VLOOKUP(B12,percentlist2!A:H,8,false),"")</f>
        <v>32.78688525</v>
      </c>
      <c r="D12" s="3"/>
      <c r="E12" s="2"/>
      <c r="F12" s="20" t="s">
        <v>618</v>
      </c>
      <c r="G12" s="23">
        <f>IFERROR(VLOOKUP(H12,percentlist2!A:H,8,false),"")</f>
        <v>33.37236534</v>
      </c>
      <c r="H12" s="62" t="s">
        <v>251</v>
      </c>
      <c r="I12" s="23">
        <f>IFERROR(VLOOKUP(F12,percentlist2!A:H,8,false),"")</f>
        <v>9.601873536</v>
      </c>
      <c r="J12" s="3"/>
      <c r="K12" s="3"/>
      <c r="L12" s="25">
        <v>11.0</v>
      </c>
      <c r="P12" s="22"/>
    </row>
    <row r="13">
      <c r="A13" s="1" t="s">
        <v>48</v>
      </c>
      <c r="B13" s="15" t="s">
        <v>464</v>
      </c>
      <c r="C13" s="23">
        <f>IFERROR(VLOOKUP(B13,percentlist2!A:H,8,false),"")</f>
        <v>27.86885246</v>
      </c>
      <c r="D13" s="3"/>
      <c r="E13" s="3"/>
      <c r="F13" s="20" t="s">
        <v>40</v>
      </c>
      <c r="G13" s="23">
        <f>IFERROR(VLOOKUP(H13,percentlist2!A:H,8,false),"")</f>
        <v>29.50819672</v>
      </c>
      <c r="H13" s="62" t="s">
        <v>41</v>
      </c>
      <c r="I13" s="23">
        <f>IFERROR(VLOOKUP(F13,percentlist2!A:H,8,false),"")</f>
        <v>11.59250585</v>
      </c>
      <c r="J13" s="3"/>
      <c r="K13" s="3"/>
      <c r="L13" s="25">
        <v>12.0</v>
      </c>
      <c r="P13" s="24"/>
    </row>
    <row r="14">
      <c r="A14" s="1" t="s">
        <v>48</v>
      </c>
      <c r="B14" s="15" t="s">
        <v>249</v>
      </c>
      <c r="C14" s="23">
        <f>IFERROR(VLOOKUP(B14,percentlist2!A:H,8,false),"")</f>
        <v>9.016393443</v>
      </c>
      <c r="D14" s="3"/>
      <c r="E14" s="20"/>
      <c r="F14" s="20" t="s">
        <v>619</v>
      </c>
      <c r="G14" s="23">
        <f>IFERROR(VLOOKUP(H14,percentlist2!A:H,8,false),"")</f>
        <v>9.25058548</v>
      </c>
      <c r="H14" s="64" t="s">
        <v>211</v>
      </c>
      <c r="I14" s="23">
        <f>IFERROR(VLOOKUP(F14,percentlist2!A:H,8,false),"")</f>
        <v>4.215456674</v>
      </c>
      <c r="J14" s="29"/>
      <c r="K14" s="3"/>
      <c r="L14" s="25">
        <v>13.0</v>
      </c>
      <c r="P14" s="24"/>
    </row>
    <row r="15">
      <c r="A15" s="1" t="s">
        <v>48</v>
      </c>
      <c r="B15" s="15" t="s">
        <v>58</v>
      </c>
      <c r="C15" s="23">
        <f>IFERROR(VLOOKUP(B15,percentlist2!A:H,8,false),"")</f>
        <v>15.57377049</v>
      </c>
      <c r="D15" s="3"/>
      <c r="E15" s="15"/>
      <c r="F15" s="20" t="s">
        <v>620</v>
      </c>
      <c r="G15" s="23">
        <f>IFERROR(VLOOKUP(H15,percentlist2!A:H,8,false),"")</f>
        <v>16.15925059</v>
      </c>
      <c r="H15" s="62" t="s">
        <v>266</v>
      </c>
      <c r="I15" s="23">
        <f>IFERROR(VLOOKUP(F15,percentlist2!A:H,8,false),"")</f>
        <v>16.04215457</v>
      </c>
      <c r="J15" s="3"/>
      <c r="K15" s="3"/>
      <c r="L15" s="25">
        <v>14.0</v>
      </c>
      <c r="P15" s="24"/>
    </row>
    <row r="16">
      <c r="A16" s="1" t="s">
        <v>48</v>
      </c>
      <c r="B16" s="15" t="s">
        <v>481</v>
      </c>
      <c r="C16" s="23">
        <f>IFERROR(VLOOKUP(B16,percentlist2!A:H,8,false),"")</f>
        <v>21.07728337</v>
      </c>
      <c r="D16" s="3"/>
      <c r="E16" s="3"/>
      <c r="F16" s="20" t="s">
        <v>36</v>
      </c>
      <c r="G16" s="23">
        <f>IFERROR(VLOOKUP(H16,percentlist2!A:H,8,false),"")</f>
        <v>21.07728337</v>
      </c>
      <c r="H16" s="62" t="s">
        <v>37</v>
      </c>
      <c r="I16" s="23">
        <f>IFERROR(VLOOKUP(F16,percentlist2!A:H,8,false),"")</f>
        <v>13.23185012</v>
      </c>
      <c r="J16" s="3"/>
      <c r="K16" s="3"/>
      <c r="L16" s="25">
        <v>15.0</v>
      </c>
      <c r="P16" s="22"/>
    </row>
    <row r="17">
      <c r="A17" s="1" t="s">
        <v>48</v>
      </c>
      <c r="B17" s="15" t="s">
        <v>261</v>
      </c>
      <c r="C17" s="23">
        <f>IFERROR(VLOOKUP(B17,percentlist2!A:H,8,false),"")</f>
        <v>11.70960187</v>
      </c>
      <c r="D17" s="3"/>
      <c r="E17" s="15"/>
      <c r="F17" s="20" t="s">
        <v>19</v>
      </c>
      <c r="G17" s="23">
        <f>IFERROR(VLOOKUP(H17,percentlist2!A:H,8,false),"")</f>
        <v>13.34894614</v>
      </c>
      <c r="H17" s="64" t="s">
        <v>20</v>
      </c>
      <c r="I17" s="23">
        <f>IFERROR(VLOOKUP(F17,percentlist2!A:H,8,false),"")</f>
        <v>9.367681499</v>
      </c>
      <c r="J17" s="3"/>
      <c r="K17" s="3"/>
      <c r="L17" s="25">
        <v>16.0</v>
      </c>
      <c r="P17" s="22"/>
    </row>
    <row r="18">
      <c r="A18" s="1" t="s">
        <v>48</v>
      </c>
      <c r="B18" s="15" t="s">
        <v>592</v>
      </c>
      <c r="C18" s="23">
        <f>IFERROR(VLOOKUP(B18,percentlist2!A:H,8,false),"")</f>
        <v>16.74473068</v>
      </c>
      <c r="D18" s="3"/>
      <c r="E18" s="3"/>
      <c r="F18" s="24" t="s">
        <v>324</v>
      </c>
      <c r="G18" s="23">
        <f>IFERROR(VLOOKUP(H18,percentlist2!A:H,8,false),"")</f>
        <v>18.735363</v>
      </c>
      <c r="H18" s="64" t="s">
        <v>323</v>
      </c>
      <c r="I18" s="23">
        <f>IFERROR(VLOOKUP(F18,percentlist2!A:H,8,false),"")</f>
        <v>9.718969555</v>
      </c>
      <c r="J18" s="3"/>
      <c r="K18" s="3"/>
      <c r="L18" s="25">
        <v>17.0</v>
      </c>
      <c r="P18" s="22"/>
    </row>
    <row r="19">
      <c r="A19" s="1" t="s">
        <v>48</v>
      </c>
      <c r="B19" s="15" t="s">
        <v>252</v>
      </c>
      <c r="C19" s="23">
        <f>IFERROR(VLOOKUP(B19,percentlist2!A:H,8,false),"")</f>
        <v>10.07025761</v>
      </c>
      <c r="D19" s="3"/>
      <c r="E19" s="3"/>
      <c r="F19" s="20" t="s">
        <v>427</v>
      </c>
      <c r="G19" s="23">
        <f>IFERROR(VLOOKUP(H19,percentlist2!A:H,8,false),"")</f>
        <v>9.836065574</v>
      </c>
      <c r="H19" s="62" t="s">
        <v>426</v>
      </c>
      <c r="I19" s="23">
        <f>IFERROR(VLOOKUP(F19,percentlist2!A:H,8,false),"")</f>
        <v>6.323185012</v>
      </c>
      <c r="J19" s="3"/>
      <c r="K19" s="3"/>
      <c r="L19" s="25">
        <v>18.0</v>
      </c>
      <c r="P19" s="22"/>
    </row>
    <row r="20">
      <c r="A20" s="1" t="s">
        <v>48</v>
      </c>
      <c r="B20" s="28" t="s">
        <v>69</v>
      </c>
      <c r="C20" s="23">
        <f>IFERROR(VLOOKUP(B20,percentlist2!A:H,8,false),"")</f>
        <v>47.07259953</v>
      </c>
      <c r="D20" s="3"/>
      <c r="E20" s="15"/>
      <c r="F20" s="20" t="s">
        <v>46</v>
      </c>
      <c r="G20" s="23">
        <f>IFERROR(VLOOKUP(H20,percentlist2!A:H,8,false),"")</f>
        <v>59.95316159</v>
      </c>
      <c r="H20" s="62" t="s">
        <v>47</v>
      </c>
      <c r="I20" s="23">
        <f>IFERROR(VLOOKUP(F20,percentlist2!A:H,8,false),"")</f>
        <v>21.54566745</v>
      </c>
      <c r="J20" s="3"/>
      <c r="K20" s="3"/>
      <c r="L20" s="25">
        <v>19.0</v>
      </c>
      <c r="P20" s="22"/>
    </row>
    <row r="21">
      <c r="A21" s="1" t="s">
        <v>48</v>
      </c>
      <c r="B21" s="15" t="s">
        <v>423</v>
      </c>
      <c r="C21" s="23">
        <f>IFERROR(VLOOKUP(B21,percentlist2!A:H,8,false),"")</f>
        <v>12.41217799</v>
      </c>
      <c r="D21" s="3"/>
      <c r="E21" s="20"/>
      <c r="F21" s="20" t="s">
        <v>21</v>
      </c>
      <c r="G21" s="23">
        <f>IFERROR(VLOOKUP(H21,percentlist2!A:H,8,false),"")</f>
        <v>14.16861827</v>
      </c>
      <c r="H21" s="62" t="s">
        <v>22</v>
      </c>
      <c r="I21" s="23">
        <f>IFERROR(VLOOKUP(F21,percentlist2!A:H,8,false),"")</f>
        <v>8.31381733</v>
      </c>
      <c r="J21" s="3"/>
      <c r="K21" s="3"/>
      <c r="L21" s="25">
        <v>20.0</v>
      </c>
      <c r="P21" s="22"/>
    </row>
    <row r="22">
      <c r="A22" s="1" t="s">
        <v>48</v>
      </c>
      <c r="B22" s="22" t="s">
        <v>514</v>
      </c>
      <c r="C22" s="23">
        <f>IFERROR(VLOOKUP(B22,percentlist2!A:H,8,false),"")</f>
        <v>25.05854801</v>
      </c>
      <c r="D22" s="3"/>
      <c r="E22" s="24"/>
      <c r="F22" s="20" t="s">
        <v>621</v>
      </c>
      <c r="G22" s="23">
        <f>IFERROR(VLOOKUP(H22,percentlist2!A:H,8,false),"")</f>
        <v>23.41920375</v>
      </c>
      <c r="H22" s="62" t="s">
        <v>269</v>
      </c>
      <c r="I22" s="23">
        <f>IFERROR(VLOOKUP(F22,percentlist2!A:H,8,false),"")</f>
        <v>18.50117096</v>
      </c>
      <c r="J22" s="3"/>
      <c r="K22" s="3"/>
      <c r="L22" s="25">
        <v>21.0</v>
      </c>
      <c r="P22" s="24"/>
    </row>
    <row r="23">
      <c r="A23" s="1" t="s">
        <v>48</v>
      </c>
      <c r="B23" s="15" t="s">
        <v>54</v>
      </c>
      <c r="C23" s="23">
        <f>IFERROR(VLOOKUP(B23,percentlist2!A:H,8,false),"")</f>
        <v>12.88056206</v>
      </c>
      <c r="D23" s="2"/>
      <c r="E23" s="3"/>
      <c r="F23" s="20" t="s">
        <v>622</v>
      </c>
      <c r="G23" s="23">
        <f>IFERROR(VLOOKUP(H23,percentlist2!A:H,8,false),"")</f>
        <v>15.22248244</v>
      </c>
      <c r="H23" s="62" t="s">
        <v>234</v>
      </c>
      <c r="I23" s="23">
        <f>IFERROR(VLOOKUP(F23,percentlist2!A:H,8,false),"")</f>
        <v>7.025761124</v>
      </c>
      <c r="J23" s="3"/>
      <c r="K23" s="3"/>
      <c r="L23" s="25">
        <v>22.0</v>
      </c>
      <c r="P23" s="24"/>
    </row>
    <row r="24">
      <c r="A24" s="1" t="s">
        <v>48</v>
      </c>
      <c r="B24" s="20" t="s">
        <v>470</v>
      </c>
      <c r="C24" s="23">
        <f>IFERROR(VLOOKUP(B24,percentlist2!A:H,8,false),"")</f>
        <v>12.06088993</v>
      </c>
      <c r="D24" s="3"/>
      <c r="E24" s="3"/>
      <c r="F24" s="15" t="s">
        <v>623</v>
      </c>
      <c r="G24" s="23">
        <f>IFERROR(VLOOKUP(H24,percentlist2!A:H,8,false),"")</f>
        <v>13.93442623</v>
      </c>
      <c r="H24" s="62" t="s">
        <v>161</v>
      </c>
      <c r="I24" s="23">
        <f>IFERROR(VLOOKUP(F24,percentlist2!A:H,8,false),"")</f>
        <v>1.756440281</v>
      </c>
      <c r="J24" s="3"/>
      <c r="K24" s="3"/>
      <c r="L24" s="25">
        <v>23.0</v>
      </c>
      <c r="P24" s="3"/>
    </row>
    <row r="25">
      <c r="A25" s="1" t="s">
        <v>48</v>
      </c>
      <c r="B25" s="20" t="s">
        <v>65</v>
      </c>
      <c r="C25" s="23">
        <f>IFERROR(VLOOKUP(B25,percentlist2!A:H,8,false),"")</f>
        <v>26.2295082</v>
      </c>
      <c r="D25" s="3"/>
      <c r="E25" s="15"/>
      <c r="F25" s="15" t="s">
        <v>624</v>
      </c>
      <c r="G25" s="23">
        <f>IFERROR(VLOOKUP(H25,percentlist2!A:H,8,false),"")</f>
        <v>25.99531616</v>
      </c>
      <c r="H25" s="62" t="s">
        <v>253</v>
      </c>
      <c r="I25" s="23">
        <f>IFERROR(VLOOKUP(F25,percentlist2!A:H,8,false),"")</f>
        <v>10.30444965</v>
      </c>
      <c r="J25" s="3"/>
      <c r="K25" s="3"/>
      <c r="L25" s="25">
        <v>24.0</v>
      </c>
      <c r="P25" s="24"/>
    </row>
    <row r="26">
      <c r="A26" s="1" t="s">
        <v>48</v>
      </c>
      <c r="B26" s="20" t="s">
        <v>63</v>
      </c>
      <c r="C26" s="23">
        <f>IFERROR(VLOOKUP(B26,percentlist2!A:H,8,false),"")</f>
        <v>22.13114754</v>
      </c>
      <c r="D26" s="3"/>
      <c r="E26" s="20"/>
      <c r="F26" s="15" t="s">
        <v>38</v>
      </c>
      <c r="G26" s="23">
        <f>IFERROR(VLOOKUP(H26,percentlist2!A:H,8,false),"")</f>
        <v>21.66276347</v>
      </c>
      <c r="H26" s="64" t="s">
        <v>185</v>
      </c>
      <c r="I26" s="23">
        <f>IFERROR(VLOOKUP(F26,percentlist2!A:H,8,false),"")</f>
        <v>3.512880562</v>
      </c>
      <c r="J26" s="3"/>
      <c r="K26" s="3"/>
      <c r="L26" s="25">
        <v>25.0</v>
      </c>
      <c r="P26" s="24"/>
    </row>
    <row r="27">
      <c r="A27" s="1" t="s">
        <v>48</v>
      </c>
      <c r="B27" s="20" t="s">
        <v>264</v>
      </c>
      <c r="C27" s="23">
        <f>IFERROR(VLOOKUP(B27,percentlist2!A:H,8,false),"")</f>
        <v>12.76346604</v>
      </c>
      <c r="D27" s="3"/>
      <c r="E27" s="3"/>
      <c r="F27" s="15" t="s">
        <v>23</v>
      </c>
      <c r="G27" s="23">
        <f>IFERROR(VLOOKUP(H27,percentlist2!A:H,8,false),"")</f>
        <v>14.28571429</v>
      </c>
      <c r="H27" s="64" t="s">
        <v>24</v>
      </c>
      <c r="I27" s="23">
        <f>IFERROR(VLOOKUP(F27,percentlist2!A:H,8,false),"")</f>
        <v>8.430913349</v>
      </c>
      <c r="J27" s="3"/>
      <c r="K27" s="3"/>
      <c r="L27" s="25">
        <v>26.0</v>
      </c>
      <c r="P27" s="24"/>
    </row>
    <row r="28">
      <c r="A28" s="1" t="s">
        <v>48</v>
      </c>
      <c r="B28" s="20" t="s">
        <v>240</v>
      </c>
      <c r="C28" s="23">
        <f>IFERROR(VLOOKUP(B28,percentlist2!A:H,8,false),"")</f>
        <v>8.31381733</v>
      </c>
      <c r="D28" s="3"/>
      <c r="E28" s="15"/>
      <c r="F28" s="15" t="s">
        <v>227</v>
      </c>
      <c r="G28" s="23">
        <f>IFERROR(VLOOKUP(H28,percentlist2!A:H,8,false),"")</f>
        <v>7.728337237</v>
      </c>
      <c r="H28" s="64" t="s">
        <v>226</v>
      </c>
      <c r="I28" s="23">
        <f>IFERROR(VLOOKUP(F28,percentlist2!A:H,8,false),"")</f>
        <v>6.323185012</v>
      </c>
      <c r="J28" s="3"/>
      <c r="K28" s="3"/>
      <c r="L28" s="25">
        <v>27.0</v>
      </c>
      <c r="P28" s="24"/>
    </row>
    <row r="29">
      <c r="A29" s="1" t="s">
        <v>48</v>
      </c>
      <c r="B29" s="20" t="s">
        <v>256</v>
      </c>
      <c r="C29" s="23">
        <f>IFERROR(VLOOKUP(B29,percentlist2!A:H,8,false),"")</f>
        <v>10.77283372</v>
      </c>
      <c r="D29" s="3"/>
      <c r="E29" s="15"/>
      <c r="F29" s="15" t="s">
        <v>625</v>
      </c>
      <c r="G29" s="23">
        <f>IFERROR(VLOOKUP(H29,percentlist2!A:H,8,false),"")</f>
        <v>11.70960187</v>
      </c>
      <c r="H29" s="62" t="s">
        <v>197</v>
      </c>
      <c r="I29" s="23">
        <f>IFERROR(VLOOKUP(F29,percentlist2!A:H,8,false),"")</f>
        <v>3.7470726</v>
      </c>
      <c r="J29" s="3"/>
      <c r="K29" s="3"/>
      <c r="L29" s="25">
        <v>28.0</v>
      </c>
      <c r="P29" s="24"/>
    </row>
    <row r="30">
      <c r="A30" s="1" t="s">
        <v>48</v>
      </c>
      <c r="B30" s="20" t="s">
        <v>302</v>
      </c>
      <c r="C30" s="23">
        <f>IFERROR(VLOOKUP(B30,percentlist2!A:H,8,false),"")</f>
        <v>10.6557377</v>
      </c>
      <c r="D30" s="3"/>
      <c r="E30" s="3"/>
      <c r="F30" s="15" t="s">
        <v>202</v>
      </c>
      <c r="G30" s="23">
        <f>IFERROR(VLOOKUP(H30,percentlist2!A:H,8,false),"")</f>
        <v>11.00702576</v>
      </c>
      <c r="H30" s="64" t="s">
        <v>201</v>
      </c>
      <c r="I30" s="23">
        <f>IFERROR(VLOOKUP(F30,percentlist2!A:H,8,false),"")</f>
        <v>3.7470726</v>
      </c>
      <c r="J30" s="3"/>
      <c r="K30" s="3"/>
      <c r="L30" s="25">
        <v>29.0</v>
      </c>
      <c r="P30" s="24"/>
    </row>
    <row r="31">
      <c r="A31" s="1" t="s">
        <v>48</v>
      </c>
      <c r="B31" s="24" t="s">
        <v>74</v>
      </c>
      <c r="C31" s="23">
        <f>IFERROR(VLOOKUP(B31,percentlist2!A:H,8,false),"")</f>
        <v>79.27400468</v>
      </c>
      <c r="D31" s="3"/>
      <c r="E31" s="3"/>
      <c r="F31" s="15" t="s">
        <v>626</v>
      </c>
      <c r="G31" s="23">
        <f>IFERROR(VLOOKUP(H31,percentlist2!A:H,8,false),"")</f>
        <v>92.38875878</v>
      </c>
      <c r="H31" s="62" t="s">
        <v>274</v>
      </c>
      <c r="I31" s="23">
        <f>IFERROR(VLOOKUP(F31,percentlist2!A:H,8,false),"")</f>
        <v>46.60421546</v>
      </c>
      <c r="J31" s="3"/>
      <c r="K31" s="3"/>
      <c r="L31" s="25">
        <v>30.0</v>
      </c>
      <c r="P31" s="24"/>
    </row>
    <row r="32">
      <c r="A32" s="1" t="s">
        <v>48</v>
      </c>
      <c r="B32" s="20" t="s">
        <v>49</v>
      </c>
      <c r="C32" s="23">
        <f>IFERROR(VLOOKUP(B32,percentlist2!A:H,8,false),"")</f>
        <v>10.6557377</v>
      </c>
      <c r="D32" s="3"/>
      <c r="E32" s="3"/>
      <c r="F32" s="15" t="s">
        <v>15</v>
      </c>
      <c r="G32" s="23">
        <f>IFERROR(VLOOKUP(H32,percentlist2!A:H,8,false),"")</f>
        <v>9.953161593</v>
      </c>
      <c r="H32" s="64" t="s">
        <v>16</v>
      </c>
      <c r="I32" s="23">
        <f>IFERROR(VLOOKUP(F32,percentlist2!A:H,8,false),"")</f>
        <v>2.81030445</v>
      </c>
      <c r="J32" s="3"/>
      <c r="K32" s="3"/>
      <c r="L32" s="25">
        <v>31.0</v>
      </c>
      <c r="P32" s="3"/>
    </row>
    <row r="33">
      <c r="A33" s="1" t="s">
        <v>48</v>
      </c>
      <c r="B33" s="20" t="s">
        <v>588</v>
      </c>
      <c r="C33" s="23">
        <f>IFERROR(VLOOKUP(B33,percentlist2!A:H,8,false),"")</f>
        <v>16.15925059</v>
      </c>
      <c r="D33" s="3"/>
      <c r="E33" s="20"/>
      <c r="F33" s="15" t="s">
        <v>627</v>
      </c>
      <c r="G33" s="23">
        <f>IFERROR(VLOOKUP(H33,percentlist2!A:H,8,false),"")</f>
        <v>16.51053864</v>
      </c>
      <c r="H33" s="62" t="s">
        <v>169</v>
      </c>
      <c r="I33" s="23">
        <f>IFERROR(VLOOKUP(F33,percentlist2!A:H,8,false),"")</f>
        <v>2.341920375</v>
      </c>
      <c r="J33" s="3"/>
      <c r="K33" s="3"/>
      <c r="L33" s="25">
        <v>32.0</v>
      </c>
      <c r="P33" s="24"/>
    </row>
    <row r="34">
      <c r="A34" s="1" t="s">
        <v>48</v>
      </c>
      <c r="B34" s="20" t="s">
        <v>258</v>
      </c>
      <c r="C34" s="23">
        <f>IFERROR(VLOOKUP(B34,percentlist2!A:H,8,false),"")</f>
        <v>11.47540984</v>
      </c>
      <c r="F34" s="28" t="s">
        <v>437</v>
      </c>
      <c r="G34" s="23">
        <f>IFERROR(VLOOKUP(H34,percentlist2!A:H,8,false),"")</f>
        <v>11.70960187</v>
      </c>
      <c r="H34" s="64" t="s">
        <v>436</v>
      </c>
      <c r="I34" s="23">
        <f>IFERROR(VLOOKUP(F34,percentlist2!A:H,8,false),"")</f>
        <v>12.99765808</v>
      </c>
      <c r="J34" s="3"/>
      <c r="K34" s="3"/>
      <c r="L34" s="25">
        <v>33.0</v>
      </c>
      <c r="P34" s="24"/>
    </row>
    <row r="35">
      <c r="A35" s="1" t="s">
        <v>48</v>
      </c>
      <c r="B35" s="15" t="s">
        <v>55</v>
      </c>
      <c r="C35" s="23">
        <f>IFERROR(VLOOKUP(B35,percentlist2!A:H,8,false),"")</f>
        <v>15.10538642</v>
      </c>
      <c r="D35" s="3"/>
      <c r="E35" s="15"/>
      <c r="F35" s="15" t="s">
        <v>27</v>
      </c>
      <c r="G35" s="23">
        <f>IFERROR(VLOOKUP(H35,percentlist2!A:H,8,false),"")</f>
        <v>15.33957845</v>
      </c>
      <c r="H35" s="64" t="s">
        <v>29</v>
      </c>
      <c r="I35" s="23">
        <f>IFERROR(VLOOKUP(F35,percentlist2!A:H,8,false),"")</f>
        <v>11.94379391</v>
      </c>
      <c r="J35" s="3"/>
      <c r="K35" s="3"/>
      <c r="L35" s="25">
        <v>34.0</v>
      </c>
      <c r="P35" s="24"/>
    </row>
    <row r="36">
      <c r="A36" s="1" t="s">
        <v>48</v>
      </c>
      <c r="B36" s="15" t="s">
        <v>95</v>
      </c>
      <c r="C36" s="23">
        <f>IFERROR(VLOOKUP(B36,percentlist2!A:H,8,false),"")</f>
        <v>25.6440281</v>
      </c>
      <c r="D36" s="3"/>
      <c r="E36" s="20"/>
      <c r="F36" s="15" t="s">
        <v>628</v>
      </c>
      <c r="G36" s="23">
        <f>IFERROR(VLOOKUP(H36,percentlist2!A:H,8,false),"")</f>
        <v>25.52693208</v>
      </c>
      <c r="H36" s="62" t="s">
        <v>205</v>
      </c>
      <c r="I36" s="23">
        <f>IFERROR(VLOOKUP(F36,percentlist2!A:H,8,false),"")</f>
        <v>3.981264637</v>
      </c>
      <c r="J36" s="3"/>
      <c r="K36" s="3"/>
      <c r="L36" s="25">
        <v>35.0</v>
      </c>
      <c r="P36" s="24"/>
    </row>
    <row r="37">
      <c r="A37" s="1" t="s">
        <v>48</v>
      </c>
      <c r="B37" s="22" t="s">
        <v>257</v>
      </c>
      <c r="C37" s="23">
        <f>IFERROR(VLOOKUP(B37,percentlist2!A:H,8,false),"")</f>
        <v>10.77283372</v>
      </c>
      <c r="D37" s="3"/>
      <c r="E37" s="20"/>
      <c r="F37" s="15" t="s">
        <v>17</v>
      </c>
      <c r="G37" s="23">
        <f>IFERROR(VLOOKUP(H37,percentlist2!A:H,8,false),"")</f>
        <v>11.47540984</v>
      </c>
      <c r="H37" s="62" t="s">
        <v>18</v>
      </c>
      <c r="I37" s="23">
        <f>IFERROR(VLOOKUP(F37,percentlist2!A:H,8,false),"")</f>
        <v>5.737704918</v>
      </c>
      <c r="J37" s="3"/>
      <c r="K37" s="3"/>
      <c r="L37" s="25">
        <v>36.0</v>
      </c>
      <c r="P37" s="24"/>
    </row>
    <row r="38">
      <c r="A38" s="1" t="s">
        <v>48</v>
      </c>
      <c r="B38" s="28" t="s">
        <v>268</v>
      </c>
      <c r="C38" s="23">
        <f>IFERROR(VLOOKUP(B38,percentlist2!A:H,8,false),"")</f>
        <v>16.39344262</v>
      </c>
      <c r="D38" s="3"/>
      <c r="E38" s="20"/>
      <c r="F38" s="15" t="s">
        <v>629</v>
      </c>
      <c r="G38" s="23">
        <f>IFERROR(VLOOKUP(H38,percentlist2!A:H,8,false),"")</f>
        <v>17.91569087</v>
      </c>
      <c r="H38" s="62" t="s">
        <v>213</v>
      </c>
      <c r="I38" s="23">
        <f>IFERROR(VLOOKUP(F38,percentlist2!A:H,8,false),"")</f>
        <v>5.269320843</v>
      </c>
      <c r="J38" s="3"/>
      <c r="K38" s="3"/>
      <c r="L38" s="25">
        <v>37.0</v>
      </c>
      <c r="P38" s="24"/>
    </row>
    <row r="39">
      <c r="A39" s="1" t="s">
        <v>48</v>
      </c>
      <c r="B39" s="15" t="s">
        <v>594</v>
      </c>
      <c r="C39" s="23">
        <f>IFERROR(VLOOKUP(B39,percentlist2!A:H,8,false),"")</f>
        <v>16.8618267</v>
      </c>
      <c r="D39" s="3"/>
      <c r="E39" s="15"/>
      <c r="F39" s="15" t="s">
        <v>630</v>
      </c>
      <c r="G39" s="23">
        <f>IFERROR(VLOOKUP(H39,percentlist2!A:H,8,false),"")</f>
        <v>19.67213115</v>
      </c>
      <c r="H39" s="62" t="s">
        <v>232</v>
      </c>
      <c r="I39" s="23">
        <f>IFERROR(VLOOKUP(F39,percentlist2!A:H,8,false),"")</f>
        <v>6.791569087</v>
      </c>
      <c r="J39" s="3"/>
      <c r="K39" s="3"/>
      <c r="L39" s="25">
        <v>38.0</v>
      </c>
      <c r="P39" s="24"/>
    </row>
    <row r="40">
      <c r="A40" s="1" t="s">
        <v>48</v>
      </c>
      <c r="B40" s="15" t="s">
        <v>364</v>
      </c>
      <c r="C40" s="23">
        <f>IFERROR(VLOOKUP(B40,percentlist2!A:H,8,false),"")</f>
        <v>26.46370023</v>
      </c>
      <c r="D40" s="3"/>
      <c r="E40" s="15"/>
      <c r="F40" s="15" t="s">
        <v>631</v>
      </c>
      <c r="G40" s="23">
        <f>IFERROR(VLOOKUP(H40,percentlist2!A:H,8,false),"")</f>
        <v>28.57142857</v>
      </c>
      <c r="H40" s="62" t="s">
        <v>224</v>
      </c>
      <c r="I40" s="23">
        <f>IFERROR(VLOOKUP(F40,percentlist2!A:H,8,false),"")</f>
        <v>5.971896956</v>
      </c>
      <c r="J40" s="3"/>
      <c r="K40" s="3"/>
      <c r="L40" s="25">
        <v>39.0</v>
      </c>
      <c r="P40" s="24"/>
    </row>
    <row r="41">
      <c r="A41" s="1" t="s">
        <v>48</v>
      </c>
      <c r="B41" s="15" t="s">
        <v>479</v>
      </c>
      <c r="C41" s="23">
        <f>IFERROR(VLOOKUP(B41,percentlist2!A:H,8,false),"")</f>
        <v>14.16861827</v>
      </c>
      <c r="D41" s="3"/>
      <c r="E41" s="3"/>
      <c r="F41" s="15" t="s">
        <v>25</v>
      </c>
      <c r="G41" s="23">
        <f>IFERROR(VLOOKUP(H41,percentlist2!A:H,8,false),"")</f>
        <v>15.22248244</v>
      </c>
      <c r="H41" s="64" t="s">
        <v>26</v>
      </c>
      <c r="I41" s="23">
        <f>IFERROR(VLOOKUP(F41,percentlist2!A:H,8,false),"")</f>
        <v>9.367681499</v>
      </c>
      <c r="J41" s="3"/>
      <c r="K41" s="3"/>
      <c r="L41" s="25">
        <v>40.0</v>
      </c>
      <c r="P41" s="24"/>
    </row>
    <row r="42">
      <c r="A42" s="1" t="s">
        <v>48</v>
      </c>
      <c r="B42" s="15" t="s">
        <v>53</v>
      </c>
      <c r="C42" s="23">
        <f>IFERROR(VLOOKUP(B42,percentlist2!A:H,8,false),"")</f>
        <v>12.06088993</v>
      </c>
      <c r="D42" s="15"/>
      <c r="E42" s="15"/>
      <c r="F42" s="15" t="s">
        <v>220</v>
      </c>
      <c r="G42" s="23">
        <f>IFERROR(VLOOKUP(H42,percentlist2!A:H,8,false),"")</f>
        <v>13.81733021</v>
      </c>
      <c r="H42" s="62" t="s">
        <v>219</v>
      </c>
      <c r="I42" s="23">
        <f>IFERROR(VLOOKUP(F42,percentlist2!A:H,8,false),"")</f>
        <v>5.737704918</v>
      </c>
      <c r="J42" s="3"/>
      <c r="K42" s="3"/>
      <c r="L42" s="25">
        <v>41.0</v>
      </c>
      <c r="M42" s="15"/>
      <c r="P42" s="22"/>
    </row>
    <row r="43">
      <c r="A43" s="1" t="s">
        <v>48</v>
      </c>
      <c r="B43" s="15" t="s">
        <v>66</v>
      </c>
      <c r="C43" s="23">
        <f>IFERROR(VLOOKUP(B43,percentlist2!A:H,8,false),"")</f>
        <v>30.09367681</v>
      </c>
      <c r="D43" s="3"/>
      <c r="E43" s="3"/>
      <c r="F43" s="15" t="s">
        <v>632</v>
      </c>
      <c r="G43" s="23">
        <f>IFERROR(VLOOKUP(H43,percentlist2!A:H,8,false),"")</f>
        <v>30.56206089</v>
      </c>
      <c r="H43" s="62" t="s">
        <v>248</v>
      </c>
      <c r="I43" s="23">
        <f>IFERROR(VLOOKUP(F43,percentlist2!A:H,8,false),"")</f>
        <v>9.367681499</v>
      </c>
      <c r="J43" s="3"/>
      <c r="K43" s="3"/>
      <c r="L43" s="25">
        <v>42.0</v>
      </c>
      <c r="M43" s="3"/>
      <c r="P43" s="22"/>
    </row>
    <row r="44">
      <c r="A44" s="1" t="s">
        <v>48</v>
      </c>
      <c r="B44" s="15" t="s">
        <v>508</v>
      </c>
      <c r="C44" s="23">
        <f>IFERROR(VLOOKUP(B44,percentlist2!A:H,8,false),"")</f>
        <v>37.82201405</v>
      </c>
      <c r="D44" s="3"/>
      <c r="E44" s="3"/>
      <c r="F44" s="15" t="s">
        <v>633</v>
      </c>
      <c r="G44" s="23">
        <f>IFERROR(VLOOKUP(H44,percentlist2!A:H,8,false),"")</f>
        <v>48.94613583</v>
      </c>
      <c r="H44" s="62" t="s">
        <v>262</v>
      </c>
      <c r="I44" s="23">
        <f>IFERROR(VLOOKUP(F44,percentlist2!A:H,8,false),"")</f>
        <v>12.529274</v>
      </c>
      <c r="J44" s="3"/>
      <c r="K44" s="3"/>
      <c r="L44" s="25">
        <v>43.0</v>
      </c>
      <c r="M44" s="3"/>
      <c r="P44" s="22"/>
    </row>
    <row r="45">
      <c r="A45" s="1" t="s">
        <v>48</v>
      </c>
      <c r="B45" s="15" t="s">
        <v>571</v>
      </c>
      <c r="C45" s="23">
        <f>IFERROR(VLOOKUP(B45,percentlist2!A:H,8,false),"")</f>
        <v>12.529274</v>
      </c>
      <c r="D45" s="3"/>
      <c r="E45" s="15"/>
      <c r="F45" s="15" t="s">
        <v>634</v>
      </c>
      <c r="G45" s="23">
        <f>IFERROR(VLOOKUP(H45,percentlist2!A:H,8,false),"")</f>
        <v>10.18735363</v>
      </c>
      <c r="H45" s="62" t="s">
        <v>263</v>
      </c>
      <c r="I45" s="23">
        <f>IFERROR(VLOOKUP(F45,percentlist2!A:H,8,false),"")</f>
        <v>13.1147541</v>
      </c>
      <c r="J45" s="3"/>
      <c r="K45" s="3"/>
      <c r="L45" s="25">
        <v>44.0</v>
      </c>
      <c r="M45" s="15"/>
      <c r="P45" s="22"/>
    </row>
    <row r="46">
      <c r="A46" s="1" t="s">
        <v>635</v>
      </c>
      <c r="B46" s="59" t="s">
        <v>306</v>
      </c>
      <c r="C46" s="23">
        <f>IFERROR(VLOOKUP(B46,percentlist2!A:H,8,false),"")</f>
        <v>11.47540984</v>
      </c>
      <c r="D46" s="3"/>
      <c r="E46" s="59"/>
      <c r="F46" s="59" t="s">
        <v>306</v>
      </c>
      <c r="G46" s="23" t="str">
        <f>IFERROR(VLOOKUP(H46,percentlist2!A:H,8,false),"")</f>
        <v/>
      </c>
      <c r="H46" s="23"/>
      <c r="I46" s="23">
        <f>IFERROR(VLOOKUP(F46,percentlist2!A:H,8,false),"")</f>
        <v>11.47540984</v>
      </c>
      <c r="J46" s="3"/>
      <c r="K46" s="3"/>
      <c r="M46" s="3"/>
      <c r="P46" s="22"/>
    </row>
    <row r="47">
      <c r="A47" s="1" t="s">
        <v>635</v>
      </c>
      <c r="B47" s="20" t="s">
        <v>44</v>
      </c>
      <c r="C47" s="23">
        <f>IFERROR(VLOOKUP(B47,percentlist2!A:H,8,false),"")</f>
        <v>14.75409836</v>
      </c>
      <c r="D47" s="3"/>
      <c r="E47" s="20"/>
      <c r="F47" s="20" t="s">
        <v>44</v>
      </c>
      <c r="G47" s="23" t="str">
        <f>IFERROR(VLOOKUP(H47,percentlist2!A:H,8,false),"")</f>
        <v/>
      </c>
      <c r="H47" s="23"/>
      <c r="I47" s="23">
        <f>IFERROR(VLOOKUP(F47,percentlist2!A:H,8,false),"")</f>
        <v>14.75409836</v>
      </c>
      <c r="J47" s="3"/>
      <c r="K47" s="3"/>
      <c r="M47" s="17"/>
      <c r="P47" s="22"/>
    </row>
    <row r="48">
      <c r="A48" s="1" t="s">
        <v>635</v>
      </c>
      <c r="B48" s="20" t="s">
        <v>176</v>
      </c>
      <c r="C48" s="23">
        <f>IFERROR(VLOOKUP(B48,percentlist2!A:H,8,false),"")</f>
        <v>2.576112412</v>
      </c>
      <c r="D48" s="3"/>
      <c r="E48" s="20"/>
      <c r="F48" s="20" t="s">
        <v>176</v>
      </c>
      <c r="G48" s="23" t="str">
        <f>IFERROR(VLOOKUP(H48,percentlist2!A:H,8,false),"")</f>
        <v/>
      </c>
      <c r="H48" s="23"/>
      <c r="I48" s="23">
        <f>IFERROR(VLOOKUP(F48,percentlist2!A:H,8,false),"")</f>
        <v>2.576112412</v>
      </c>
      <c r="J48" s="3"/>
      <c r="K48" s="3"/>
      <c r="M48" s="3"/>
      <c r="P48" s="22"/>
    </row>
    <row r="49">
      <c r="A49" s="1" t="s">
        <v>635</v>
      </c>
      <c r="B49" s="20" t="s">
        <v>615</v>
      </c>
      <c r="C49" s="23">
        <f>IFERROR(VLOOKUP(B49,percentlist2!A:H,8,false),"")</f>
        <v>7.259953162</v>
      </c>
      <c r="D49" s="3"/>
      <c r="E49" s="20"/>
      <c r="F49" s="20" t="s">
        <v>615</v>
      </c>
      <c r="G49" s="23" t="str">
        <f>IFERROR(VLOOKUP(H49,percentlist2!A:H,8,false),"")</f>
        <v/>
      </c>
      <c r="H49" s="23"/>
      <c r="I49" s="23">
        <f>IFERROR(VLOOKUP(F49,percentlist2!A:H,8,false),"")</f>
        <v>7.259953162</v>
      </c>
      <c r="J49" s="3"/>
      <c r="K49" s="3"/>
      <c r="M49" s="3"/>
      <c r="P49" s="22"/>
    </row>
    <row r="50">
      <c r="A50" s="1" t="s">
        <v>635</v>
      </c>
      <c r="B50" s="20" t="s">
        <v>42</v>
      </c>
      <c r="C50" s="23">
        <f>IFERROR(VLOOKUP(B50,percentlist2!A:H,8,false),"")</f>
        <v>22.95081967</v>
      </c>
      <c r="D50" s="3"/>
      <c r="E50" s="20"/>
      <c r="F50" s="20" t="s">
        <v>42</v>
      </c>
      <c r="G50" s="23" t="str">
        <f>IFERROR(VLOOKUP(H50,percentlist2!A:H,8,false),"")</f>
        <v/>
      </c>
      <c r="H50" s="23"/>
      <c r="I50" s="23">
        <f>IFERROR(VLOOKUP(F50,percentlist2!A:H,8,false),"")</f>
        <v>22.95081967</v>
      </c>
      <c r="J50" s="3"/>
      <c r="K50" s="3"/>
      <c r="M50" s="20"/>
      <c r="P50" s="22"/>
    </row>
    <row r="51">
      <c r="A51" s="1" t="s">
        <v>635</v>
      </c>
      <c r="B51" s="20" t="s">
        <v>188</v>
      </c>
      <c r="C51" s="23">
        <f>IFERROR(VLOOKUP(B51,percentlist2!A:H,8,false),"")</f>
        <v>3.629976581</v>
      </c>
      <c r="D51" s="3"/>
      <c r="E51" s="30"/>
      <c r="F51" s="20" t="s">
        <v>188</v>
      </c>
      <c r="G51" s="23" t="str">
        <f>IFERROR(VLOOKUP(H51,percentlist2!A:H,8,false),"")</f>
        <v/>
      </c>
      <c r="H51" s="23"/>
      <c r="I51" s="23">
        <f>IFERROR(VLOOKUP(F51,percentlist2!A:H,8,false),"")</f>
        <v>3.629976581</v>
      </c>
      <c r="J51" s="3"/>
      <c r="K51" s="2"/>
      <c r="P51" s="22"/>
    </row>
    <row r="52">
      <c r="A52" s="1" t="s">
        <v>635</v>
      </c>
      <c r="B52" s="20" t="s">
        <v>617</v>
      </c>
      <c r="C52" s="23">
        <f>IFERROR(VLOOKUP(B52,percentlist2!A:H,8,false),"")</f>
        <v>7.37704918</v>
      </c>
      <c r="D52" s="3"/>
      <c r="E52" s="20"/>
      <c r="F52" s="20" t="s">
        <v>617</v>
      </c>
      <c r="G52" s="23" t="str">
        <f>IFERROR(VLOOKUP(H52,percentlist2!A:H,8,false),"")</f>
        <v/>
      </c>
      <c r="H52" s="23"/>
      <c r="I52" s="23">
        <f>IFERROR(VLOOKUP(F52,percentlist2!A:H,8,false),"")</f>
        <v>7.37704918</v>
      </c>
      <c r="J52" s="3"/>
      <c r="K52" s="3"/>
      <c r="P52" s="22"/>
    </row>
    <row r="53">
      <c r="A53" s="1" t="s">
        <v>635</v>
      </c>
      <c r="B53" s="20" t="s">
        <v>31</v>
      </c>
      <c r="C53" s="23">
        <f>IFERROR(VLOOKUP(B53,percentlist2!A:H,8,false),"")</f>
        <v>11.00702576</v>
      </c>
      <c r="D53" s="3"/>
      <c r="E53" s="20"/>
      <c r="F53" s="20" t="s">
        <v>31</v>
      </c>
      <c r="G53" s="23" t="str">
        <f>IFERROR(VLOOKUP(H53,percentlist2!A:H,8,false),"")</f>
        <v/>
      </c>
      <c r="H53" s="23"/>
      <c r="I53" s="23">
        <f>IFERROR(VLOOKUP(F53,percentlist2!A:H,8,false),"")</f>
        <v>11.00702576</v>
      </c>
      <c r="J53" s="3"/>
      <c r="K53" s="3"/>
      <c r="P53" s="22"/>
    </row>
    <row r="54">
      <c r="A54" s="1" t="s">
        <v>635</v>
      </c>
      <c r="B54" s="20" t="s">
        <v>33</v>
      </c>
      <c r="C54" s="23">
        <f>IFERROR(VLOOKUP(B54,percentlist2!A:H,8,false),"")</f>
        <v>16.04215457</v>
      </c>
      <c r="D54" s="3"/>
      <c r="E54" s="20"/>
      <c r="F54" s="20" t="s">
        <v>33</v>
      </c>
      <c r="G54" s="23" t="str">
        <f>IFERROR(VLOOKUP(H54,percentlist2!A:H,8,false),"")</f>
        <v/>
      </c>
      <c r="H54" s="23"/>
      <c r="I54" s="23">
        <f>IFERROR(VLOOKUP(F54,percentlist2!A:H,8,false),"")</f>
        <v>16.04215457</v>
      </c>
      <c r="J54" s="3"/>
      <c r="K54" s="3"/>
      <c r="P54" s="22"/>
    </row>
    <row r="55">
      <c r="A55" s="1" t="s">
        <v>635</v>
      </c>
      <c r="B55" s="20" t="s">
        <v>142</v>
      </c>
      <c r="C55" s="23">
        <f>IFERROR(VLOOKUP(B55,percentlist2!A:H,8,false),"")</f>
        <v>52.10772834</v>
      </c>
      <c r="D55" s="3"/>
      <c r="E55" s="20"/>
      <c r="F55" s="20" t="s">
        <v>142</v>
      </c>
      <c r="G55" s="23" t="str">
        <f>IFERROR(VLOOKUP(H55,percentlist2!A:H,8,false),"")</f>
        <v/>
      </c>
      <c r="H55" s="23"/>
      <c r="I55" s="23">
        <f>IFERROR(VLOOKUP(F55,percentlist2!A:H,8,false),"")</f>
        <v>52.10772834</v>
      </c>
      <c r="J55" s="3"/>
      <c r="K55" s="3"/>
      <c r="P55" s="22"/>
    </row>
    <row r="56">
      <c r="A56" s="1" t="s">
        <v>635</v>
      </c>
      <c r="B56" s="20" t="s">
        <v>618</v>
      </c>
      <c r="C56" s="23">
        <f>IFERROR(VLOOKUP(B56,percentlist2!A:H,8,false),"")</f>
        <v>9.601873536</v>
      </c>
      <c r="D56" s="3"/>
      <c r="E56" s="20"/>
      <c r="F56" s="20" t="s">
        <v>618</v>
      </c>
      <c r="G56" s="23" t="str">
        <f>IFERROR(VLOOKUP(H56,percentlist2!A:H,8,false),"")</f>
        <v/>
      </c>
      <c r="H56" s="23"/>
      <c r="I56" s="23">
        <f>IFERROR(VLOOKUP(F56,percentlist2!A:H,8,false),"")</f>
        <v>9.601873536</v>
      </c>
      <c r="J56" s="3"/>
      <c r="K56" s="3"/>
      <c r="P56" s="22"/>
    </row>
    <row r="57">
      <c r="A57" s="1" t="s">
        <v>635</v>
      </c>
      <c r="B57" s="15" t="s">
        <v>40</v>
      </c>
      <c r="C57" s="23">
        <f>IFERROR(VLOOKUP(B57,percentlist2!A:H,8,false),"")</f>
        <v>11.59250585</v>
      </c>
      <c r="D57" s="20"/>
      <c r="E57" s="3"/>
      <c r="F57" s="20" t="s">
        <v>40</v>
      </c>
      <c r="G57" s="23" t="str">
        <f>IFERROR(VLOOKUP(H57,percentlist2!A:H,8,false),"")</f>
        <v/>
      </c>
      <c r="H57" s="23"/>
      <c r="I57" s="23">
        <f>IFERROR(VLOOKUP(F57,percentlist2!A:H,8,false),"")</f>
        <v>11.59250585</v>
      </c>
      <c r="J57" s="3"/>
      <c r="K57" s="3"/>
      <c r="P57" s="22"/>
    </row>
    <row r="58">
      <c r="A58" s="1" t="s">
        <v>635</v>
      </c>
      <c r="B58" s="15" t="s">
        <v>619</v>
      </c>
      <c r="C58" s="23">
        <f>IFERROR(VLOOKUP(B58,percentlist2!A:H,8,false),"")</f>
        <v>4.215456674</v>
      </c>
      <c r="D58" s="3"/>
      <c r="E58" s="3"/>
      <c r="F58" s="20" t="s">
        <v>619</v>
      </c>
      <c r="G58" s="23" t="str">
        <f>IFERROR(VLOOKUP(H58,percentlist2!A:H,8,false),"")</f>
        <v/>
      </c>
      <c r="H58" s="23"/>
      <c r="I58" s="23">
        <f>IFERROR(VLOOKUP(F58,percentlist2!A:H,8,false),"")</f>
        <v>4.215456674</v>
      </c>
      <c r="J58" s="20"/>
      <c r="K58" s="3"/>
      <c r="P58" s="22"/>
    </row>
    <row r="59">
      <c r="A59" s="1" t="s">
        <v>635</v>
      </c>
      <c r="B59" s="15" t="s">
        <v>620</v>
      </c>
      <c r="C59" s="23">
        <f>IFERROR(VLOOKUP(B59,percentlist2!A:H,8,false),"")</f>
        <v>16.04215457</v>
      </c>
      <c r="D59" s="3"/>
      <c r="E59" s="20"/>
      <c r="F59" s="20" t="s">
        <v>620</v>
      </c>
      <c r="G59" s="23" t="str">
        <f>IFERROR(VLOOKUP(H59,percentlist2!A:H,8,false),"")</f>
        <v/>
      </c>
      <c r="H59" s="23"/>
      <c r="I59" s="23">
        <f>IFERROR(VLOOKUP(F59,percentlist2!A:H,8,false),"")</f>
        <v>16.04215457</v>
      </c>
      <c r="J59" s="3"/>
      <c r="K59" s="3"/>
      <c r="P59" s="22"/>
    </row>
    <row r="60">
      <c r="A60" s="1" t="s">
        <v>635</v>
      </c>
      <c r="B60" s="15" t="s">
        <v>36</v>
      </c>
      <c r="C60" s="23">
        <f>IFERROR(VLOOKUP(B60,percentlist2!A:H,8,false),"")</f>
        <v>13.23185012</v>
      </c>
      <c r="D60" s="3"/>
      <c r="E60" s="20"/>
      <c r="F60" s="20" t="s">
        <v>36</v>
      </c>
      <c r="G60" s="23" t="str">
        <f>IFERROR(VLOOKUP(H60,percentlist2!A:H,8,false),"")</f>
        <v/>
      </c>
      <c r="H60" s="23"/>
      <c r="I60" s="23">
        <f>IFERROR(VLOOKUP(F60,percentlist2!A:H,8,false),"")</f>
        <v>13.23185012</v>
      </c>
      <c r="J60" s="3"/>
      <c r="K60" s="3"/>
      <c r="P60" s="22"/>
    </row>
    <row r="61">
      <c r="A61" s="1" t="s">
        <v>635</v>
      </c>
      <c r="B61" s="15" t="s">
        <v>19</v>
      </c>
      <c r="C61" s="23">
        <f>IFERROR(VLOOKUP(B61,percentlist2!A:H,8,false),"")</f>
        <v>9.367681499</v>
      </c>
      <c r="D61" s="3"/>
      <c r="E61" s="20"/>
      <c r="F61" s="20" t="s">
        <v>19</v>
      </c>
      <c r="G61" s="23" t="str">
        <f>IFERROR(VLOOKUP(H61,percentlist2!A:H,8,false),"")</f>
        <v/>
      </c>
      <c r="H61" s="23"/>
      <c r="I61" s="23">
        <f>IFERROR(VLOOKUP(F61,percentlist2!A:H,8,false),"")</f>
        <v>9.367681499</v>
      </c>
      <c r="J61" s="3"/>
      <c r="K61" s="3"/>
      <c r="P61" s="22"/>
    </row>
    <row r="62">
      <c r="A62" s="1" t="s">
        <v>635</v>
      </c>
      <c r="B62" s="22" t="s">
        <v>324</v>
      </c>
      <c r="C62" s="23">
        <f>IFERROR(VLOOKUP(B62,percentlist2!A:H,8,false),"")</f>
        <v>9.718969555</v>
      </c>
      <c r="D62" s="3"/>
      <c r="E62" s="24"/>
      <c r="F62" s="24" t="s">
        <v>324</v>
      </c>
      <c r="G62" s="23" t="str">
        <f>IFERROR(VLOOKUP(H62,percentlist2!A:H,8,false),"")</f>
        <v/>
      </c>
      <c r="H62" s="23"/>
      <c r="I62" s="23">
        <f>IFERROR(VLOOKUP(F62,percentlist2!A:H,8,false),"")</f>
        <v>9.718969555</v>
      </c>
      <c r="J62" s="3"/>
      <c r="K62" s="3"/>
      <c r="P62" s="22"/>
    </row>
    <row r="63">
      <c r="A63" s="1" t="s">
        <v>635</v>
      </c>
      <c r="B63" s="15" t="s">
        <v>427</v>
      </c>
      <c r="C63" s="23">
        <f>IFERROR(VLOOKUP(B63,percentlist2!A:H,8,false),"")</f>
        <v>6.323185012</v>
      </c>
      <c r="D63" s="20"/>
      <c r="E63" s="3"/>
      <c r="F63" s="20" t="s">
        <v>427</v>
      </c>
      <c r="G63" s="23" t="str">
        <f>IFERROR(VLOOKUP(H63,percentlist2!A:H,8,false),"")</f>
        <v/>
      </c>
      <c r="H63" s="23"/>
      <c r="I63" s="23">
        <f>IFERROR(VLOOKUP(F63,percentlist2!A:H,8,false),"")</f>
        <v>6.323185012</v>
      </c>
      <c r="J63" s="3"/>
      <c r="K63" s="3"/>
      <c r="P63" s="22"/>
    </row>
    <row r="64">
      <c r="A64" s="1" t="s">
        <v>635</v>
      </c>
      <c r="B64" s="15" t="s">
        <v>46</v>
      </c>
      <c r="C64" s="23">
        <f>IFERROR(VLOOKUP(B64,percentlist2!A:H,8,false),"")</f>
        <v>21.54566745</v>
      </c>
      <c r="D64" s="3"/>
      <c r="E64" s="20"/>
      <c r="F64" s="20" t="s">
        <v>46</v>
      </c>
      <c r="G64" s="23" t="str">
        <f>IFERROR(VLOOKUP(H64,percentlist2!A:H,8,false),"")</f>
        <v/>
      </c>
      <c r="H64" s="23"/>
      <c r="I64" s="23">
        <f>IFERROR(VLOOKUP(F64,percentlist2!A:H,8,false),"")</f>
        <v>21.54566745</v>
      </c>
      <c r="J64" s="3"/>
      <c r="K64" s="3"/>
      <c r="P64" s="22"/>
    </row>
    <row r="65">
      <c r="A65" s="1" t="s">
        <v>635</v>
      </c>
      <c r="B65" s="15" t="s">
        <v>21</v>
      </c>
      <c r="C65" s="23">
        <f>IFERROR(VLOOKUP(B65,percentlist2!A:H,8,false),"")</f>
        <v>8.31381733</v>
      </c>
      <c r="D65" s="3"/>
      <c r="E65" s="20"/>
      <c r="F65" s="20" t="s">
        <v>21</v>
      </c>
      <c r="G65" s="23" t="str">
        <f>IFERROR(VLOOKUP(H65,percentlist2!A:H,8,false),"")</f>
        <v/>
      </c>
      <c r="H65" s="23"/>
      <c r="I65" s="23">
        <f>IFERROR(VLOOKUP(F65,percentlist2!A:H,8,false),"")</f>
        <v>8.31381733</v>
      </c>
      <c r="J65" s="3"/>
      <c r="K65" s="3"/>
      <c r="P65" s="22"/>
    </row>
    <row r="66">
      <c r="A66" s="1" t="s">
        <v>635</v>
      </c>
      <c r="B66" s="15" t="s">
        <v>621</v>
      </c>
      <c r="C66" s="23">
        <f>IFERROR(VLOOKUP(B66,percentlist2!A:H,8,false),"")</f>
        <v>18.50117096</v>
      </c>
      <c r="D66" s="3"/>
      <c r="E66" s="20"/>
      <c r="F66" s="20" t="s">
        <v>621</v>
      </c>
      <c r="G66" s="23" t="str">
        <f>IFERROR(VLOOKUP(H66,percentlist2!A:H,8,false),"")</f>
        <v/>
      </c>
      <c r="H66" s="23"/>
      <c r="I66" s="23">
        <f>IFERROR(VLOOKUP(F66,percentlist2!A:H,8,false),"")</f>
        <v>18.50117096</v>
      </c>
      <c r="J66" s="3"/>
      <c r="K66" s="3"/>
      <c r="P66" s="22"/>
    </row>
    <row r="67">
      <c r="A67" s="1" t="s">
        <v>635</v>
      </c>
      <c r="B67" s="15" t="s">
        <v>622</v>
      </c>
      <c r="C67" s="23">
        <f>IFERROR(VLOOKUP(B67,percentlist2!A:H,8,false),"")</f>
        <v>7.025761124</v>
      </c>
      <c r="D67" s="3"/>
      <c r="E67" s="20"/>
      <c r="F67" s="20" t="s">
        <v>622</v>
      </c>
      <c r="G67" s="23" t="str">
        <f>IFERROR(VLOOKUP(H67,percentlist2!A:H,8,false),"")</f>
        <v/>
      </c>
      <c r="H67" s="23"/>
      <c r="I67" s="23">
        <f>IFERROR(VLOOKUP(F67,percentlist2!A:H,8,false),"")</f>
        <v>7.025761124</v>
      </c>
      <c r="J67" s="3"/>
      <c r="K67" s="3"/>
      <c r="P67" s="22"/>
    </row>
    <row r="68">
      <c r="A68" s="1" t="s">
        <v>635</v>
      </c>
      <c r="B68" s="20" t="s">
        <v>623</v>
      </c>
      <c r="C68" s="23">
        <f>IFERROR(VLOOKUP(B68,percentlist2!A:H,8,false),"")</f>
        <v>1.756440281</v>
      </c>
      <c r="D68" s="3"/>
      <c r="E68" s="15"/>
      <c r="F68" s="15" t="s">
        <v>623</v>
      </c>
      <c r="G68" s="23" t="str">
        <f>IFERROR(VLOOKUP(H68,percentlist2!A:H,8,false),"")</f>
        <v/>
      </c>
      <c r="H68" s="23"/>
      <c r="I68" s="23">
        <f>IFERROR(VLOOKUP(F68,percentlist2!A:H,8,false),"")</f>
        <v>1.756440281</v>
      </c>
      <c r="J68" s="3"/>
      <c r="K68" s="3"/>
      <c r="P68" s="24"/>
    </row>
    <row r="69">
      <c r="A69" s="1" t="s">
        <v>635</v>
      </c>
      <c r="B69" s="20" t="s">
        <v>624</v>
      </c>
      <c r="C69" s="23">
        <f>IFERROR(VLOOKUP(B69,percentlist2!A:H,8,false),"")</f>
        <v>10.30444965</v>
      </c>
      <c r="D69" s="3"/>
      <c r="E69" s="3"/>
      <c r="F69" s="15" t="s">
        <v>624</v>
      </c>
      <c r="G69" s="23" t="str">
        <f>IFERROR(VLOOKUP(H69,percentlist2!A:H,8,false),"")</f>
        <v/>
      </c>
      <c r="H69" s="23"/>
      <c r="I69" s="23">
        <f>IFERROR(VLOOKUP(F69,percentlist2!A:H,8,false),"")</f>
        <v>10.30444965</v>
      </c>
      <c r="J69" s="3"/>
      <c r="K69" s="3"/>
      <c r="P69" s="24"/>
    </row>
    <row r="70">
      <c r="A70" s="1" t="s">
        <v>635</v>
      </c>
      <c r="B70" s="20" t="s">
        <v>38</v>
      </c>
      <c r="C70" s="23">
        <f>IFERROR(VLOOKUP(B70,percentlist2!A:H,8,false),"")</f>
        <v>3.512880562</v>
      </c>
      <c r="D70" s="3"/>
      <c r="E70" s="15"/>
      <c r="F70" s="15" t="s">
        <v>38</v>
      </c>
      <c r="G70" s="23" t="str">
        <f>IFERROR(VLOOKUP(H70,percentlist2!A:H,8,false),"")</f>
        <v/>
      </c>
      <c r="H70" s="23"/>
      <c r="I70" s="23">
        <f>IFERROR(VLOOKUP(F70,percentlist2!A:H,8,false),"")</f>
        <v>3.512880562</v>
      </c>
      <c r="J70" s="3"/>
      <c r="K70" s="3"/>
      <c r="P70" s="24"/>
    </row>
    <row r="71">
      <c r="A71" s="1" t="s">
        <v>635</v>
      </c>
      <c r="B71" s="20" t="s">
        <v>23</v>
      </c>
      <c r="C71" s="23">
        <f>IFERROR(VLOOKUP(B71,percentlist2!A:H,8,false),"")</f>
        <v>8.430913349</v>
      </c>
      <c r="D71" s="3"/>
      <c r="E71" s="15"/>
      <c r="F71" s="15" t="s">
        <v>23</v>
      </c>
      <c r="G71" s="23" t="str">
        <f>IFERROR(VLOOKUP(H71,percentlist2!A:H,8,false),"")</f>
        <v/>
      </c>
      <c r="H71" s="23"/>
      <c r="I71" s="23">
        <f>IFERROR(VLOOKUP(F71,percentlist2!A:H,8,false),"")</f>
        <v>8.430913349</v>
      </c>
      <c r="J71" s="3"/>
      <c r="K71" s="3"/>
      <c r="P71" s="24"/>
    </row>
    <row r="72">
      <c r="A72" s="1" t="s">
        <v>635</v>
      </c>
      <c r="B72" s="20" t="s">
        <v>227</v>
      </c>
      <c r="C72" s="23">
        <f>IFERROR(VLOOKUP(B72,percentlist2!A:H,8,false),"")</f>
        <v>6.323185012</v>
      </c>
      <c r="D72" s="3"/>
      <c r="E72" s="15"/>
      <c r="F72" s="15" t="s">
        <v>227</v>
      </c>
      <c r="G72" s="23" t="str">
        <f>IFERROR(VLOOKUP(H72,percentlist2!A:H,8,false),"")</f>
        <v/>
      </c>
      <c r="H72" s="23"/>
      <c r="I72" s="23">
        <f>IFERROR(VLOOKUP(F72,percentlist2!A:H,8,false),"")</f>
        <v>6.323185012</v>
      </c>
      <c r="J72" s="3"/>
      <c r="K72" s="3"/>
      <c r="P72" s="24"/>
    </row>
    <row r="73">
      <c r="A73" s="1" t="s">
        <v>635</v>
      </c>
      <c r="B73" s="20" t="s">
        <v>625</v>
      </c>
      <c r="C73" s="23">
        <f>IFERROR(VLOOKUP(B73,percentlist2!A:H,8,false),"")</f>
        <v>3.7470726</v>
      </c>
      <c r="D73" s="3"/>
      <c r="E73" s="3"/>
      <c r="F73" s="15" t="s">
        <v>625</v>
      </c>
      <c r="G73" s="23" t="str">
        <f>IFERROR(VLOOKUP(H73,percentlist2!A:H,8,false),"")</f>
        <v/>
      </c>
      <c r="H73" s="23"/>
      <c r="I73" s="23">
        <f>IFERROR(VLOOKUP(F73,percentlist2!A:H,8,false),"")</f>
        <v>3.7470726</v>
      </c>
      <c r="J73" s="3"/>
      <c r="K73" s="3"/>
      <c r="P73" s="24"/>
    </row>
    <row r="74">
      <c r="A74" s="1" t="s">
        <v>635</v>
      </c>
      <c r="B74" s="20" t="s">
        <v>202</v>
      </c>
      <c r="C74" s="23">
        <f>IFERROR(VLOOKUP(B74,percentlist2!A:H,8,false),"")</f>
        <v>3.7470726</v>
      </c>
      <c r="D74" s="3"/>
      <c r="E74" s="15"/>
      <c r="F74" s="15" t="s">
        <v>202</v>
      </c>
      <c r="G74" s="23" t="str">
        <f>IFERROR(VLOOKUP(H74,percentlist2!A:H,8,false),"")</f>
        <v/>
      </c>
      <c r="H74" s="23"/>
      <c r="I74" s="23">
        <f>IFERROR(VLOOKUP(F74,percentlist2!A:H,8,false),"")</f>
        <v>3.7470726</v>
      </c>
      <c r="J74" s="3"/>
      <c r="K74" s="3"/>
      <c r="P74" s="24"/>
    </row>
    <row r="75">
      <c r="A75" s="1" t="s">
        <v>635</v>
      </c>
      <c r="B75" s="20" t="s">
        <v>626</v>
      </c>
      <c r="C75" s="23">
        <f>IFERROR(VLOOKUP(B75,percentlist2!A:H,8,false),"")</f>
        <v>46.60421546</v>
      </c>
      <c r="D75" s="3"/>
      <c r="E75" s="15"/>
      <c r="F75" s="15" t="s">
        <v>626</v>
      </c>
      <c r="G75" s="23" t="str">
        <f>IFERROR(VLOOKUP(H75,percentlist2!A:H,8,false),"")</f>
        <v/>
      </c>
      <c r="H75" s="23"/>
      <c r="I75" s="23">
        <f>IFERROR(VLOOKUP(F75,percentlist2!A:H,8,false),"")</f>
        <v>46.60421546</v>
      </c>
      <c r="J75" s="3"/>
      <c r="K75" s="3"/>
      <c r="P75" s="24"/>
    </row>
    <row r="76">
      <c r="A76" s="1" t="s">
        <v>635</v>
      </c>
      <c r="B76" s="20" t="s">
        <v>15</v>
      </c>
      <c r="C76" s="23">
        <f>IFERROR(VLOOKUP(B76,percentlist2!A:H,8,false),"")</f>
        <v>2.81030445</v>
      </c>
      <c r="D76" s="3"/>
      <c r="E76" s="15"/>
      <c r="F76" s="15" t="s">
        <v>15</v>
      </c>
      <c r="G76" s="23" t="str">
        <f>IFERROR(VLOOKUP(H76,percentlist2!A:H,8,false),"")</f>
        <v/>
      </c>
      <c r="H76" s="23"/>
      <c r="I76" s="23">
        <f>IFERROR(VLOOKUP(F76,percentlist2!A:H,8,false),"")</f>
        <v>2.81030445</v>
      </c>
      <c r="J76" s="3"/>
      <c r="K76" s="3"/>
      <c r="P76" s="24"/>
    </row>
    <row r="77">
      <c r="A77" s="1" t="s">
        <v>635</v>
      </c>
      <c r="B77" s="20" t="s">
        <v>627</v>
      </c>
      <c r="C77" s="23">
        <f>IFERROR(VLOOKUP(B77,percentlist2!A:H,8,false),"")</f>
        <v>2.341920375</v>
      </c>
      <c r="D77" s="3"/>
      <c r="E77" s="15"/>
      <c r="F77" s="15" t="s">
        <v>627</v>
      </c>
      <c r="G77" s="23" t="str">
        <f>IFERROR(VLOOKUP(H77,percentlist2!A:H,8,false),"")</f>
        <v/>
      </c>
      <c r="H77" s="23"/>
      <c r="I77" s="23">
        <f>IFERROR(VLOOKUP(F77,percentlist2!A:H,8,false),"")</f>
        <v>2.341920375</v>
      </c>
      <c r="J77" s="3"/>
      <c r="K77" s="3"/>
      <c r="P77" s="24"/>
    </row>
    <row r="78">
      <c r="A78" s="1" t="s">
        <v>635</v>
      </c>
      <c r="B78" s="59" t="s">
        <v>437</v>
      </c>
      <c r="C78" s="23">
        <f>IFERROR(VLOOKUP(B78,percentlist2!A:H,8,false),"")</f>
        <v>12.99765808</v>
      </c>
      <c r="D78" s="3"/>
      <c r="E78" s="28"/>
      <c r="F78" s="28" t="s">
        <v>437</v>
      </c>
      <c r="G78" s="23" t="str">
        <f>IFERROR(VLOOKUP(H78,percentlist2!A:H,8,false),"")</f>
        <v/>
      </c>
      <c r="H78" s="23"/>
      <c r="I78" s="23">
        <f>IFERROR(VLOOKUP(F78,percentlist2!A:H,8,false),"")</f>
        <v>12.99765808</v>
      </c>
      <c r="J78" s="3"/>
      <c r="K78" s="3"/>
      <c r="P78" s="24"/>
    </row>
    <row r="79">
      <c r="A79" s="1" t="s">
        <v>635</v>
      </c>
      <c r="B79" s="15" t="s">
        <v>27</v>
      </c>
      <c r="C79" s="23">
        <f>IFERROR(VLOOKUP(B79,percentlist2!A:H,8,false),"")</f>
        <v>11.94379391</v>
      </c>
      <c r="D79" s="3"/>
      <c r="E79" s="15"/>
      <c r="F79" s="15" t="s">
        <v>27</v>
      </c>
      <c r="G79" s="23" t="str">
        <f>IFERROR(VLOOKUP(H79,percentlist2!A:H,8,false),"")</f>
        <v/>
      </c>
      <c r="H79" s="23"/>
      <c r="I79" s="23">
        <f>IFERROR(VLOOKUP(F79,percentlist2!A:H,8,false),"")</f>
        <v>11.94379391</v>
      </c>
      <c r="J79" s="3"/>
      <c r="K79" s="3"/>
      <c r="P79" s="24"/>
    </row>
    <row r="80">
      <c r="A80" s="1" t="s">
        <v>635</v>
      </c>
      <c r="B80" s="15" t="s">
        <v>628</v>
      </c>
      <c r="C80" s="23">
        <f>IFERROR(VLOOKUP(B80,percentlist2!A:H,8,false),"")</f>
        <v>3.981264637</v>
      </c>
      <c r="D80" s="3"/>
      <c r="E80" s="15"/>
      <c r="F80" s="15" t="s">
        <v>628</v>
      </c>
      <c r="G80" s="23" t="str">
        <f>IFERROR(VLOOKUP(H80,percentlist2!A:H,8,false),"")</f>
        <v/>
      </c>
      <c r="H80" s="23"/>
      <c r="I80" s="23">
        <f>IFERROR(VLOOKUP(F80,percentlist2!A:H,8,false),"")</f>
        <v>3.981264637</v>
      </c>
      <c r="J80" s="3"/>
      <c r="K80" s="3"/>
      <c r="P80" s="24"/>
    </row>
    <row r="81">
      <c r="A81" s="1" t="s">
        <v>635</v>
      </c>
      <c r="B81" s="15" t="s">
        <v>17</v>
      </c>
      <c r="C81" s="23">
        <f>IFERROR(VLOOKUP(B81,percentlist2!A:H,8,false),"")</f>
        <v>5.737704918</v>
      </c>
      <c r="D81" s="3"/>
      <c r="E81" s="15"/>
      <c r="F81" s="15" t="s">
        <v>17</v>
      </c>
      <c r="G81" s="23" t="str">
        <f>IFERROR(VLOOKUP(H81,percentlist2!A:H,8,false),"")</f>
        <v/>
      </c>
      <c r="H81" s="23"/>
      <c r="I81" s="23">
        <f>IFERROR(VLOOKUP(F81,percentlist2!A:H,8,false),"")</f>
        <v>5.737704918</v>
      </c>
      <c r="J81" s="3"/>
      <c r="K81" s="3"/>
      <c r="P81" s="24"/>
    </row>
    <row r="82">
      <c r="A82" s="1" t="s">
        <v>635</v>
      </c>
      <c r="B82" s="15" t="s">
        <v>629</v>
      </c>
      <c r="C82" s="23">
        <f>IFERROR(VLOOKUP(B82,percentlist2!A:H,8,false),"")</f>
        <v>5.269320843</v>
      </c>
      <c r="D82" s="3"/>
      <c r="E82" s="15"/>
      <c r="F82" s="15" t="s">
        <v>629</v>
      </c>
      <c r="G82" s="23" t="str">
        <f>IFERROR(VLOOKUP(H82,percentlist2!A:H,8,false),"")</f>
        <v/>
      </c>
      <c r="H82" s="23"/>
      <c r="I82" s="23">
        <f>IFERROR(VLOOKUP(F82,percentlist2!A:H,8,false),"")</f>
        <v>5.269320843</v>
      </c>
      <c r="J82" s="3"/>
      <c r="K82" s="3"/>
      <c r="P82" s="22"/>
    </row>
    <row r="83">
      <c r="A83" s="1" t="s">
        <v>635</v>
      </c>
      <c r="B83" s="15" t="s">
        <v>630</v>
      </c>
      <c r="C83" s="23">
        <f>IFERROR(VLOOKUP(B83,percentlist2!A:H,8,false),"")</f>
        <v>6.791569087</v>
      </c>
      <c r="D83" s="3"/>
      <c r="E83" s="15"/>
      <c r="F83" s="15" t="s">
        <v>630</v>
      </c>
      <c r="G83" s="23" t="str">
        <f>IFERROR(VLOOKUP(H83,percentlist2!A:H,8,false),"")</f>
        <v/>
      </c>
      <c r="H83" s="23"/>
      <c r="I83" s="23">
        <f>IFERROR(VLOOKUP(F83,percentlist2!A:H,8,false),"")</f>
        <v>6.791569087</v>
      </c>
      <c r="J83" s="3"/>
      <c r="K83" s="3"/>
      <c r="P83" s="22"/>
    </row>
    <row r="84">
      <c r="A84" s="1" t="s">
        <v>635</v>
      </c>
      <c r="B84" s="15" t="s">
        <v>631</v>
      </c>
      <c r="C84" s="23">
        <f>IFERROR(VLOOKUP(B84,percentlist2!A:H,8,false),"")</f>
        <v>5.971896956</v>
      </c>
      <c r="D84" s="3"/>
      <c r="E84" s="15"/>
      <c r="F84" s="15" t="s">
        <v>631</v>
      </c>
      <c r="G84" s="23" t="str">
        <f>IFERROR(VLOOKUP(H84,percentlist2!A:H,8,false),"")</f>
        <v/>
      </c>
      <c r="H84" s="23"/>
      <c r="I84" s="23">
        <f>IFERROR(VLOOKUP(F84,percentlist2!A:H,8,false),"")</f>
        <v>5.971896956</v>
      </c>
      <c r="J84" s="3"/>
      <c r="K84" s="3"/>
      <c r="P84" s="22"/>
    </row>
    <row r="85">
      <c r="A85" s="1" t="s">
        <v>635</v>
      </c>
      <c r="B85" s="15" t="s">
        <v>25</v>
      </c>
      <c r="C85" s="23">
        <f>IFERROR(VLOOKUP(B85,percentlist2!A:H,8,false),"")</f>
        <v>9.367681499</v>
      </c>
      <c r="D85" s="3"/>
      <c r="E85" s="15"/>
      <c r="F85" s="15" t="s">
        <v>25</v>
      </c>
      <c r="G85" s="23" t="str">
        <f>IFERROR(VLOOKUP(H85,percentlist2!A:H,8,false),"")</f>
        <v/>
      </c>
      <c r="H85" s="23"/>
      <c r="I85" s="23">
        <f>IFERROR(VLOOKUP(F85,percentlist2!A:H,8,false),"")</f>
        <v>9.367681499</v>
      </c>
      <c r="J85" s="3"/>
      <c r="K85" s="3"/>
      <c r="P85" s="22"/>
    </row>
    <row r="86">
      <c r="A86" s="1" t="s">
        <v>635</v>
      </c>
      <c r="B86" s="15" t="s">
        <v>220</v>
      </c>
      <c r="C86" s="23">
        <f>IFERROR(VLOOKUP(B86,percentlist2!A:H,8,false),"")</f>
        <v>5.737704918</v>
      </c>
      <c r="D86" s="3"/>
      <c r="E86" s="15"/>
      <c r="F86" s="15" t="s">
        <v>220</v>
      </c>
      <c r="G86" s="23" t="str">
        <f>IFERROR(VLOOKUP(H86,percentlist2!A:H,8,false),"")</f>
        <v/>
      </c>
      <c r="H86" s="23"/>
      <c r="I86" s="23">
        <f>IFERROR(VLOOKUP(F86,percentlist2!A:H,8,false),"")</f>
        <v>5.737704918</v>
      </c>
      <c r="J86" s="3"/>
      <c r="K86" s="3"/>
      <c r="P86" s="22"/>
    </row>
    <row r="87">
      <c r="A87" s="1" t="s">
        <v>635</v>
      </c>
      <c r="B87" s="15" t="s">
        <v>632</v>
      </c>
      <c r="C87" s="23">
        <f>IFERROR(VLOOKUP(B87,percentlist2!A:H,8,false),"")</f>
        <v>9.367681499</v>
      </c>
      <c r="D87" s="3"/>
      <c r="E87" s="13"/>
      <c r="F87" s="15" t="s">
        <v>632</v>
      </c>
      <c r="G87" s="23" t="str">
        <f>IFERROR(VLOOKUP(H87,percentlist2!A:H,8,false),"")</f>
        <v/>
      </c>
      <c r="H87" s="23"/>
      <c r="I87" s="23">
        <f>IFERROR(VLOOKUP(F87,percentlist2!A:H,8,false),"")</f>
        <v>9.367681499</v>
      </c>
      <c r="J87" s="3"/>
      <c r="K87" s="15"/>
      <c r="P87" s="22"/>
    </row>
    <row r="88">
      <c r="A88" s="1" t="s">
        <v>635</v>
      </c>
      <c r="B88" s="15" t="s">
        <v>633</v>
      </c>
      <c r="C88" s="23">
        <f>IFERROR(VLOOKUP(B88,percentlist2!A:H,8,false),"")</f>
        <v>12.529274</v>
      </c>
      <c r="D88" s="3"/>
      <c r="E88" s="15"/>
      <c r="F88" s="15" t="s">
        <v>633</v>
      </c>
      <c r="G88" s="23" t="str">
        <f>IFERROR(VLOOKUP(H88,percentlist2!A:H,8,false),"")</f>
        <v/>
      </c>
      <c r="H88" s="23"/>
      <c r="I88" s="23">
        <f>IFERROR(VLOOKUP(F88,percentlist2!A:H,8,false),"")</f>
        <v>12.529274</v>
      </c>
      <c r="J88" s="3"/>
      <c r="K88" s="3"/>
      <c r="P88" s="24"/>
    </row>
    <row r="89">
      <c r="A89" s="1" t="s">
        <v>635</v>
      </c>
      <c r="B89" s="15" t="s">
        <v>634</v>
      </c>
      <c r="C89" s="23">
        <f>IFERROR(VLOOKUP(B89,percentlist2!A:H,8,false),"")</f>
        <v>13.1147541</v>
      </c>
      <c r="D89" s="3"/>
      <c r="E89" s="15"/>
      <c r="F89" s="15" t="s">
        <v>634</v>
      </c>
      <c r="G89" s="23" t="str">
        <f>IFERROR(VLOOKUP(H89,percentlist2!A:H,8,false),"")</f>
        <v/>
      </c>
      <c r="H89" s="23"/>
      <c r="I89" s="23">
        <f>IFERROR(VLOOKUP(F89,percentlist2!A:H,8,false),"")</f>
        <v>13.1147541</v>
      </c>
      <c r="J89" s="3"/>
      <c r="K89" s="3"/>
      <c r="P89" s="24"/>
    </row>
    <row r="90">
      <c r="A90" s="1" t="s">
        <v>636</v>
      </c>
      <c r="B90" s="24" t="s">
        <v>317</v>
      </c>
      <c r="C90" s="23">
        <f>IFERROR(VLOOKUP(B90,percentlist2!A:H,8,false),"")</f>
        <v>11.00702576</v>
      </c>
      <c r="D90" s="3"/>
      <c r="E90" s="1"/>
      <c r="F90" s="24" t="s">
        <v>317</v>
      </c>
      <c r="G90" s="23">
        <f>IFERROR(VLOOKUP(F90,percentlist2!A:H,8,false),"")</f>
        <v>11.00702576</v>
      </c>
      <c r="H90" s="23"/>
      <c r="I90" s="23">
        <f>IFERROR(VLOOKUP(F90,percentlist2!A:H,8,false),"")</f>
        <v>11.00702576</v>
      </c>
      <c r="J90" s="3"/>
      <c r="K90" s="3"/>
      <c r="P90" s="24"/>
    </row>
    <row r="91">
      <c r="A91" s="1" t="s">
        <v>636</v>
      </c>
      <c r="B91" s="24" t="s">
        <v>86</v>
      </c>
      <c r="C91" s="23">
        <f>IFERROR(VLOOKUP(B91,percentlist2!A:H,8,false),"")</f>
        <v>38.17330211</v>
      </c>
      <c r="D91" s="3"/>
      <c r="E91" s="24"/>
      <c r="F91" s="24" t="s">
        <v>86</v>
      </c>
      <c r="G91" s="23">
        <f>IFERROR(VLOOKUP(F91,percentlist2!A:H,8,false),"")</f>
        <v>38.17330211</v>
      </c>
      <c r="H91" s="23"/>
      <c r="I91" s="23">
        <f>IFERROR(VLOOKUP(F91,percentlist2!A:H,8,false),"")</f>
        <v>38.17330211</v>
      </c>
      <c r="J91" s="3"/>
      <c r="K91" s="3"/>
      <c r="P91" s="24"/>
    </row>
    <row r="92">
      <c r="A92" s="1" t="s">
        <v>636</v>
      </c>
      <c r="B92" s="24" t="s">
        <v>333</v>
      </c>
      <c r="C92" s="23">
        <f>IFERROR(VLOOKUP(B92,percentlist2!A:H,8,false),"")</f>
        <v>24.70725995</v>
      </c>
      <c r="D92" s="3"/>
      <c r="E92" s="24"/>
      <c r="F92" s="24" t="s">
        <v>333</v>
      </c>
      <c r="G92" s="23">
        <f>IFERROR(VLOOKUP(F92,percentlist2!A:H,8,false),"")</f>
        <v>24.70725995</v>
      </c>
      <c r="H92" s="23"/>
      <c r="I92" s="23">
        <f>IFERROR(VLOOKUP(F92,percentlist2!A:H,8,false),"")</f>
        <v>24.70725995</v>
      </c>
      <c r="J92" s="3"/>
      <c r="K92" s="3"/>
      <c r="P92" s="24"/>
    </row>
    <row r="93">
      <c r="A93" s="1" t="s">
        <v>636</v>
      </c>
      <c r="B93" s="24" t="s">
        <v>109</v>
      </c>
      <c r="C93" s="23">
        <f>IFERROR(VLOOKUP(B93,percentlist2!A:H,8,false),"")</f>
        <v>12.99765808</v>
      </c>
      <c r="D93" s="3"/>
      <c r="E93" s="24"/>
      <c r="F93" s="24" t="s">
        <v>109</v>
      </c>
      <c r="G93" s="23">
        <f>IFERROR(VLOOKUP(F93,percentlist2!A:H,8,false),"")</f>
        <v>12.99765808</v>
      </c>
      <c r="H93" s="23"/>
      <c r="I93" s="23">
        <f>IFERROR(VLOOKUP(F93,percentlist2!A:H,8,false),"")</f>
        <v>12.99765808</v>
      </c>
      <c r="J93" s="3"/>
      <c r="K93" s="3"/>
      <c r="P93" s="24"/>
    </row>
    <row r="94">
      <c r="A94" s="1" t="s">
        <v>636</v>
      </c>
      <c r="B94" s="24" t="s">
        <v>335</v>
      </c>
      <c r="C94" s="23">
        <f>IFERROR(VLOOKUP(B94,percentlist2!A:H,8,false),"")</f>
        <v>14.87119438</v>
      </c>
      <c r="D94" s="3"/>
      <c r="E94" s="24"/>
      <c r="F94" s="24" t="s">
        <v>335</v>
      </c>
      <c r="G94" s="23">
        <f>IFERROR(VLOOKUP(F94,percentlist2!A:H,8,false),"")</f>
        <v>14.87119438</v>
      </c>
      <c r="H94" s="23"/>
      <c r="I94" s="23">
        <f>IFERROR(VLOOKUP(F94,percentlist2!A:H,8,false),"")</f>
        <v>14.87119438</v>
      </c>
      <c r="J94" s="3"/>
      <c r="K94" s="3"/>
      <c r="P94" s="22"/>
    </row>
    <row r="95">
      <c r="A95" s="1" t="s">
        <v>636</v>
      </c>
      <c r="B95" s="22" t="s">
        <v>305</v>
      </c>
      <c r="C95" s="23">
        <f>IFERROR(VLOOKUP(B95,percentlist2!A:H,8,false),"")</f>
        <v>11.47540984</v>
      </c>
      <c r="D95" s="3"/>
      <c r="E95" s="24"/>
      <c r="F95" s="24" t="s">
        <v>305</v>
      </c>
      <c r="G95" s="23">
        <f>IFERROR(VLOOKUP(F95,percentlist2!A:H,8,false),"")</f>
        <v>11.47540984</v>
      </c>
      <c r="H95" s="23"/>
      <c r="I95" s="23">
        <f>IFERROR(VLOOKUP(F95,percentlist2!A:H,8,false),"")</f>
        <v>11.47540984</v>
      </c>
      <c r="J95" s="3"/>
      <c r="K95" s="3"/>
      <c r="P95" s="22"/>
    </row>
    <row r="96">
      <c r="A96" s="1" t="s">
        <v>636</v>
      </c>
      <c r="B96" s="22" t="s">
        <v>336</v>
      </c>
      <c r="C96" s="23">
        <f>IFERROR(VLOOKUP(B96,percentlist2!A:H,8,false),"")</f>
        <v>17.91569087</v>
      </c>
      <c r="D96" s="3"/>
      <c r="E96" s="24"/>
      <c r="F96" s="24" t="s">
        <v>336</v>
      </c>
      <c r="G96" s="23">
        <f>IFERROR(VLOOKUP(F96,percentlist2!A:H,8,false),"")</f>
        <v>17.91569087</v>
      </c>
      <c r="H96" s="23"/>
      <c r="I96" s="23">
        <f>IFERROR(VLOOKUP(F96,percentlist2!A:H,8,false),"")</f>
        <v>17.91569087</v>
      </c>
      <c r="J96" s="3"/>
      <c r="K96" s="3"/>
      <c r="P96" s="22"/>
    </row>
    <row r="97">
      <c r="A97" s="1" t="s">
        <v>636</v>
      </c>
      <c r="B97" s="22" t="s">
        <v>337</v>
      </c>
      <c r="C97" s="23">
        <f>IFERROR(VLOOKUP(B97,percentlist2!A:H,8,false),"")</f>
        <v>21.19437939</v>
      </c>
      <c r="D97" s="3"/>
      <c r="E97" s="24"/>
      <c r="F97" s="24" t="s">
        <v>337</v>
      </c>
      <c r="G97" s="23">
        <f>IFERROR(VLOOKUP(F97,percentlist2!A:H,8,false),"")</f>
        <v>21.19437939</v>
      </c>
      <c r="H97" s="23"/>
      <c r="I97" s="23">
        <f>IFERROR(VLOOKUP(F97,percentlist2!A:H,8,false),"")</f>
        <v>21.19437939</v>
      </c>
      <c r="J97" s="3"/>
      <c r="K97" s="3"/>
      <c r="P97" s="22"/>
    </row>
    <row r="98">
      <c r="A98" s="1" t="s">
        <v>636</v>
      </c>
      <c r="B98" s="22" t="s">
        <v>357</v>
      </c>
      <c r="C98" s="23">
        <f>IFERROR(VLOOKUP(B98,percentlist2!A:H,8,false),"")</f>
        <v>48.00936768</v>
      </c>
      <c r="D98" s="3"/>
      <c r="E98" s="24"/>
      <c r="F98" s="24" t="s">
        <v>357</v>
      </c>
      <c r="G98" s="23">
        <f>IFERROR(VLOOKUP(F98,percentlist2!A:H,8,false),"")</f>
        <v>48.00936768</v>
      </c>
      <c r="H98" s="23"/>
      <c r="I98" s="23">
        <f>IFERROR(VLOOKUP(F98,percentlist2!A:H,8,false),"")</f>
        <v>48.00936768</v>
      </c>
      <c r="J98" s="3"/>
      <c r="K98" s="3"/>
      <c r="P98" s="22"/>
    </row>
    <row r="99">
      <c r="A99" s="1" t="s">
        <v>636</v>
      </c>
      <c r="B99" s="22" t="s">
        <v>77</v>
      </c>
      <c r="C99" s="23">
        <f>IFERROR(VLOOKUP(B99,percentlist2!A:H,8,false),"")</f>
        <v>42.97423888</v>
      </c>
      <c r="D99" s="3"/>
      <c r="E99" s="24"/>
      <c r="F99" s="24" t="s">
        <v>77</v>
      </c>
      <c r="G99" s="23">
        <f>IFERROR(VLOOKUP(F99,percentlist2!A:H,8,false),"")</f>
        <v>42.97423888</v>
      </c>
      <c r="H99" s="23"/>
      <c r="I99" s="23">
        <f>IFERROR(VLOOKUP(F99,percentlist2!A:H,8,false),"")</f>
        <v>42.97423888</v>
      </c>
      <c r="J99" s="3"/>
      <c r="K99" s="3"/>
      <c r="P99" s="24"/>
    </row>
    <row r="100">
      <c r="A100" s="1" t="s">
        <v>636</v>
      </c>
      <c r="B100" s="22" t="s">
        <v>80</v>
      </c>
      <c r="C100" s="23">
        <f>IFERROR(VLOOKUP(B100,percentlist2!A:H,8,false),"")</f>
        <v>35.12880562</v>
      </c>
      <c r="D100" s="3"/>
      <c r="E100" s="24"/>
      <c r="F100" s="24" t="s">
        <v>80</v>
      </c>
      <c r="G100" s="23">
        <f>IFERROR(VLOOKUP(F100,percentlist2!A:H,8,false),"")</f>
        <v>35.12880562</v>
      </c>
      <c r="H100" s="23"/>
      <c r="I100" s="23">
        <f>IFERROR(VLOOKUP(F100,percentlist2!A:H,8,false),"")</f>
        <v>35.12880562</v>
      </c>
      <c r="J100" s="3"/>
      <c r="K100" s="3"/>
      <c r="P100" s="3"/>
    </row>
    <row r="101">
      <c r="A101" s="1" t="s">
        <v>636</v>
      </c>
      <c r="B101" s="24" t="s">
        <v>89</v>
      </c>
      <c r="C101" s="23">
        <f>IFERROR(VLOOKUP(B101,percentlist2!A:H,8,false),"")</f>
        <v>33.84074941</v>
      </c>
      <c r="D101" s="3"/>
      <c r="E101" s="22"/>
      <c r="F101" s="22" t="s">
        <v>89</v>
      </c>
      <c r="G101" s="23">
        <f>IFERROR(VLOOKUP(F101,percentlist2!A:H,8,false),"")</f>
        <v>33.84074941</v>
      </c>
      <c r="H101" s="23"/>
      <c r="I101" s="23">
        <f>IFERROR(VLOOKUP(F101,percentlist2!A:H,8,false),"")</f>
        <v>33.84074941</v>
      </c>
      <c r="J101" s="3"/>
      <c r="K101" s="29"/>
      <c r="P101" s="22"/>
    </row>
    <row r="102">
      <c r="A102" s="1" t="s">
        <v>636</v>
      </c>
      <c r="B102" s="24" t="s">
        <v>246</v>
      </c>
      <c r="C102" s="23">
        <f>IFERROR(VLOOKUP(B102,percentlist2!A:H,8,false),"")</f>
        <v>8.665105386</v>
      </c>
      <c r="D102" s="3"/>
      <c r="E102" s="3"/>
      <c r="F102" s="22" t="s">
        <v>246</v>
      </c>
      <c r="G102" s="23">
        <f>IFERROR(VLOOKUP(F102,percentlist2!A:H,8,false),"")</f>
        <v>8.665105386</v>
      </c>
      <c r="H102" s="23"/>
      <c r="I102" s="23">
        <f>IFERROR(VLOOKUP(F102,percentlist2!A:H,8,false),"")</f>
        <v>8.665105386</v>
      </c>
      <c r="J102" s="3"/>
      <c r="K102" s="3"/>
      <c r="P102" s="3"/>
    </row>
    <row r="103">
      <c r="A103" s="1" t="s">
        <v>636</v>
      </c>
      <c r="B103" s="24" t="s">
        <v>218</v>
      </c>
      <c r="C103" s="23">
        <f>IFERROR(VLOOKUP(B103,percentlist2!A:H,8,false),"")</f>
        <v>5.386416862</v>
      </c>
      <c r="D103" s="3"/>
      <c r="E103" s="22"/>
      <c r="F103" s="22" t="s">
        <v>218</v>
      </c>
      <c r="G103" s="23">
        <f>IFERROR(VLOOKUP(F103,percentlist2!A:H,8,false),"")</f>
        <v>5.386416862</v>
      </c>
      <c r="H103" s="23"/>
      <c r="I103" s="23">
        <f>IFERROR(VLOOKUP(F103,percentlist2!A:H,8,false),"")</f>
        <v>5.386416862</v>
      </c>
      <c r="J103" s="13"/>
      <c r="K103" s="3"/>
      <c r="P103" s="24"/>
    </row>
    <row r="104">
      <c r="A104" s="1" t="s">
        <v>636</v>
      </c>
      <c r="B104" s="24" t="s">
        <v>363</v>
      </c>
      <c r="C104" s="23">
        <f>IFERROR(VLOOKUP(B104,percentlist2!A:H,8,false),"")</f>
        <v>29.74238876</v>
      </c>
      <c r="D104" s="3"/>
      <c r="E104" s="22"/>
      <c r="F104" s="22" t="s">
        <v>363</v>
      </c>
      <c r="G104" s="23">
        <f>IFERROR(VLOOKUP(F104,percentlist2!A:H,8,false),"")</f>
        <v>29.74238876</v>
      </c>
      <c r="H104" s="23"/>
      <c r="I104" s="23">
        <f>IFERROR(VLOOKUP(F104,percentlist2!A:H,8,false),"")</f>
        <v>29.74238876</v>
      </c>
      <c r="J104" s="3"/>
      <c r="K104" s="3"/>
      <c r="P104" s="24"/>
    </row>
    <row r="105">
      <c r="A105" s="1" t="s">
        <v>636</v>
      </c>
      <c r="B105" s="24" t="s">
        <v>92</v>
      </c>
      <c r="C105" s="23">
        <f>IFERROR(VLOOKUP(B105,percentlist2!A:H,8,false),"")</f>
        <v>28.68852459</v>
      </c>
      <c r="D105" s="3"/>
      <c r="E105" s="22"/>
      <c r="F105" s="22" t="s">
        <v>92</v>
      </c>
      <c r="G105" s="23">
        <f>IFERROR(VLOOKUP(F105,percentlist2!A:H,8,false),"")</f>
        <v>28.68852459</v>
      </c>
      <c r="H105" s="23"/>
      <c r="I105" s="23">
        <f>IFERROR(VLOOKUP(F105,percentlist2!A:H,8,false),"")</f>
        <v>28.68852459</v>
      </c>
      <c r="J105" s="3"/>
      <c r="K105" s="3"/>
      <c r="P105" s="24"/>
    </row>
    <row r="106">
      <c r="A106" s="1" t="s">
        <v>636</v>
      </c>
      <c r="B106" s="1" t="s">
        <v>535</v>
      </c>
      <c r="C106" s="23">
        <f>IFERROR(VLOOKUP(B106,percentlist2!A:H,8,false),"")</f>
        <v>6.557377049</v>
      </c>
      <c r="D106" s="3"/>
      <c r="E106" s="3"/>
      <c r="F106" s="22" t="s">
        <v>535</v>
      </c>
      <c r="G106" s="23">
        <f>IFERROR(VLOOKUP(F106,percentlist2!A:H,8,false),"")</f>
        <v>6.557377049</v>
      </c>
      <c r="H106" s="23"/>
      <c r="I106" s="23">
        <f>IFERROR(VLOOKUP(F106,percentlist2!A:H,8,false),"")</f>
        <v>6.557377049</v>
      </c>
      <c r="J106" s="3"/>
      <c r="K106" s="3"/>
      <c r="P106" s="24"/>
    </row>
    <row r="107">
      <c r="A107" s="1" t="s">
        <v>636</v>
      </c>
      <c r="B107" s="22" t="s">
        <v>98</v>
      </c>
      <c r="C107" s="23">
        <f>IFERROR(VLOOKUP(B107,percentlist2!A:H,8,false),"")</f>
        <v>24.59016393</v>
      </c>
      <c r="D107" s="3"/>
      <c r="E107" s="22"/>
      <c r="F107" s="22" t="s">
        <v>98</v>
      </c>
      <c r="G107" s="23">
        <f>IFERROR(VLOOKUP(F107,percentlist2!A:H,8,false),"")</f>
        <v>24.59016393</v>
      </c>
      <c r="H107" s="23"/>
      <c r="I107" s="23">
        <f>IFERROR(VLOOKUP(F107,percentlist2!A:H,8,false),"")</f>
        <v>24.59016393</v>
      </c>
      <c r="J107" s="3"/>
      <c r="K107" s="3"/>
      <c r="P107" s="24"/>
    </row>
    <row r="108">
      <c r="A108" s="1" t="s">
        <v>636</v>
      </c>
      <c r="B108" s="22" t="s">
        <v>100</v>
      </c>
      <c r="C108" s="23">
        <f>IFERROR(VLOOKUP(B108,percentlist2!A:H,8,false),"")</f>
        <v>23.06791569</v>
      </c>
      <c r="D108" s="3"/>
      <c r="E108" s="22"/>
      <c r="F108" s="22" t="s">
        <v>100</v>
      </c>
      <c r="G108" s="23">
        <f>IFERROR(VLOOKUP(F108,percentlist2!A:H,8,false),"")</f>
        <v>23.06791569</v>
      </c>
      <c r="H108" s="23"/>
      <c r="I108" s="23">
        <f>IFERROR(VLOOKUP(F108,percentlist2!A:H,8,false),"")</f>
        <v>23.06791569</v>
      </c>
      <c r="J108" s="3"/>
      <c r="K108" s="3"/>
      <c r="P108" s="22"/>
    </row>
    <row r="109">
      <c r="A109" s="1" t="s">
        <v>636</v>
      </c>
      <c r="B109" s="22" t="s">
        <v>393</v>
      </c>
      <c r="C109" s="23">
        <f>IFERROR(VLOOKUP(B109,percentlist2!A:H,8,false),"")</f>
        <v>38.87587822</v>
      </c>
      <c r="D109" s="3"/>
      <c r="E109" s="22"/>
      <c r="F109" s="22" t="s">
        <v>393</v>
      </c>
      <c r="G109" s="23">
        <f>IFERROR(VLOOKUP(F109,percentlist2!A:H,8,false),"")</f>
        <v>38.87587822</v>
      </c>
      <c r="H109" s="23"/>
      <c r="I109" s="23">
        <f>IFERROR(VLOOKUP(F109,percentlist2!A:H,8,false),"")</f>
        <v>38.87587822</v>
      </c>
      <c r="J109" s="3"/>
      <c r="K109" s="3"/>
      <c r="P109" s="24"/>
    </row>
    <row r="110">
      <c r="A110" s="1" t="s">
        <v>636</v>
      </c>
      <c r="B110" s="22" t="s">
        <v>396</v>
      </c>
      <c r="C110" s="23">
        <f>IFERROR(VLOOKUP(B110,percentlist2!A:H,8,false),"")</f>
        <v>9.601873536</v>
      </c>
      <c r="D110" s="3"/>
      <c r="E110" s="22"/>
      <c r="F110" s="22" t="s">
        <v>396</v>
      </c>
      <c r="G110" s="23">
        <f>IFERROR(VLOOKUP(F110,percentlist2!A:H,8,false),"")</f>
        <v>9.601873536</v>
      </c>
      <c r="H110" s="23"/>
      <c r="I110" s="23">
        <f>IFERROR(VLOOKUP(F110,percentlist2!A:H,8,false),"")</f>
        <v>9.601873536</v>
      </c>
      <c r="J110" s="3"/>
      <c r="K110" s="3"/>
      <c r="P110" s="24"/>
    </row>
    <row r="111">
      <c r="A111" s="1" t="s">
        <v>636</v>
      </c>
      <c r="B111" s="22" t="s">
        <v>73</v>
      </c>
      <c r="C111" s="23">
        <f>IFERROR(VLOOKUP(B111,percentlist2!A:H,8,false),"")</f>
        <v>72.95081967</v>
      </c>
      <c r="D111" s="3"/>
      <c r="E111" s="22"/>
      <c r="F111" s="22" t="s">
        <v>73</v>
      </c>
      <c r="G111" s="23">
        <f>IFERROR(VLOOKUP(F111,percentlist2!A:H,8,false),"")</f>
        <v>72.95081967</v>
      </c>
      <c r="H111" s="23"/>
      <c r="I111" s="23">
        <f>IFERROR(VLOOKUP(F111,percentlist2!A:H,8,false),"")</f>
        <v>72.95081967</v>
      </c>
      <c r="J111" s="3"/>
      <c r="K111" s="3"/>
      <c r="P111" s="22"/>
    </row>
    <row r="112">
      <c r="A112" s="21" t="s">
        <v>275</v>
      </c>
      <c r="B112" s="24" t="s">
        <v>420</v>
      </c>
      <c r="C112" s="23">
        <f>IFERROR(VLOOKUP(B112,percentlist2!A:H,8,false),"")</f>
        <v>12.529274</v>
      </c>
      <c r="D112" s="3"/>
      <c r="E112" s="24"/>
      <c r="F112" s="24" t="s">
        <v>403</v>
      </c>
      <c r="G112" s="23">
        <f>IFERROR(VLOOKUP(F112,percentlist2!A:H,8,false),"")</f>
        <v>14.16861827</v>
      </c>
      <c r="H112" s="23"/>
      <c r="I112" s="23">
        <f>IFERROR(VLOOKUP(F112,percentlist2!A:H,8,false),"")</f>
        <v>14.16861827</v>
      </c>
      <c r="J112" s="3"/>
      <c r="K112" s="3"/>
      <c r="P112" s="24"/>
    </row>
    <row r="113">
      <c r="A113" s="21" t="s">
        <v>275</v>
      </c>
      <c r="B113" s="24" t="s">
        <v>374</v>
      </c>
      <c r="C113" s="23">
        <f>IFERROR(VLOOKUP(B113,percentlist2!A:H,8,false),"")</f>
        <v>18.61826698</v>
      </c>
      <c r="D113" s="3"/>
      <c r="E113" s="24"/>
      <c r="F113" s="24" t="s">
        <v>102</v>
      </c>
      <c r="G113" s="23">
        <f>IFERROR(VLOOKUP(F113,percentlist2!A:H,8,false),"")</f>
        <v>18.85245902</v>
      </c>
      <c r="H113" s="23"/>
      <c r="I113" s="23">
        <f>IFERROR(VLOOKUP(F113,percentlist2!A:H,8,false),"")</f>
        <v>18.85245902</v>
      </c>
      <c r="J113" s="3"/>
      <c r="K113" s="3"/>
      <c r="P113" s="24"/>
    </row>
    <row r="114">
      <c r="A114" s="21" t="s">
        <v>275</v>
      </c>
      <c r="B114" s="24" t="s">
        <v>238</v>
      </c>
      <c r="C114" s="23">
        <f>IFERROR(VLOOKUP(B114,percentlist2!A:H,8,false),"")</f>
        <v>7.142857143</v>
      </c>
      <c r="D114" s="3"/>
      <c r="E114" s="24"/>
      <c r="F114" s="24" t="s">
        <v>111</v>
      </c>
      <c r="G114" s="23">
        <f>IFERROR(VLOOKUP(F114,percentlist2!A:H,8,false),"")</f>
        <v>15.10538642</v>
      </c>
      <c r="H114" s="23"/>
      <c r="I114" s="23">
        <f>IFERROR(VLOOKUP(F114,percentlist2!A:H,8,false),"")</f>
        <v>15.10538642</v>
      </c>
      <c r="J114" s="3"/>
      <c r="K114" s="3"/>
      <c r="P114" s="22"/>
    </row>
    <row r="115">
      <c r="A115" s="21" t="s">
        <v>275</v>
      </c>
      <c r="B115" s="22" t="s">
        <v>383</v>
      </c>
      <c r="C115" s="23">
        <f>IFERROR(VLOOKUP(B115,percentlist2!A:H,8,false),"")</f>
        <v>9.016393443</v>
      </c>
      <c r="D115" s="3"/>
      <c r="E115" s="3"/>
      <c r="F115" s="24" t="s">
        <v>422</v>
      </c>
      <c r="G115" s="23">
        <f>IFERROR(VLOOKUP(F115,percentlist2!A:H,8,false),"")</f>
        <v>12.41217799</v>
      </c>
      <c r="H115" s="23"/>
      <c r="I115" s="23">
        <f>IFERROR(VLOOKUP(F115,percentlist2!A:H,8,false),"")</f>
        <v>12.41217799</v>
      </c>
      <c r="J115" s="3"/>
      <c r="K115" s="3"/>
      <c r="P115" s="24"/>
    </row>
    <row r="116">
      <c r="A116" s="21" t="s">
        <v>275</v>
      </c>
      <c r="B116" s="22" t="s">
        <v>90</v>
      </c>
      <c r="C116" s="23">
        <f>IFERROR(VLOOKUP(B116,percentlist2!A:H,8,false),"")</f>
        <v>28.33723653</v>
      </c>
      <c r="D116" s="3"/>
      <c r="E116" s="24"/>
      <c r="F116" s="24" t="s">
        <v>104</v>
      </c>
      <c r="G116" s="23">
        <f>IFERROR(VLOOKUP(F116,percentlist2!A:H,8,false),"")</f>
        <v>28.33723653</v>
      </c>
      <c r="H116" s="23"/>
      <c r="I116" s="23">
        <f>IFERROR(VLOOKUP(F116,percentlist2!A:H,8,false),"")</f>
        <v>28.33723653</v>
      </c>
      <c r="J116" s="3"/>
      <c r="K116" s="3"/>
      <c r="P116" s="24"/>
    </row>
    <row r="117">
      <c r="A117" s="21" t="s">
        <v>275</v>
      </c>
      <c r="B117" s="24" t="s">
        <v>365</v>
      </c>
      <c r="C117" s="23">
        <f>IFERROR(VLOOKUP(B117,percentlist2!A:H,8,false),"")</f>
        <v>25.6440281</v>
      </c>
      <c r="D117" s="3"/>
      <c r="E117" s="22"/>
      <c r="F117" s="22" t="s">
        <v>106</v>
      </c>
      <c r="G117" s="23">
        <f>IFERROR(VLOOKUP(F117,percentlist2!A:H,8,false),"")</f>
        <v>25.52693208</v>
      </c>
      <c r="H117" s="23"/>
      <c r="I117" s="23">
        <f>IFERROR(VLOOKUP(F117,percentlist2!A:H,8,false),"")</f>
        <v>25.52693208</v>
      </c>
      <c r="J117" s="3"/>
      <c r="K117" s="3"/>
      <c r="P117" s="24"/>
    </row>
    <row r="118">
      <c r="A118" s="21" t="s">
        <v>275</v>
      </c>
      <c r="B118" s="24" t="s">
        <v>88</v>
      </c>
      <c r="C118" s="23">
        <f>IFERROR(VLOOKUP(B118,percentlist2!A:H,8,false),"")</f>
        <v>34.07494145</v>
      </c>
      <c r="D118" s="3"/>
      <c r="E118" s="22"/>
      <c r="F118" s="22" t="s">
        <v>462</v>
      </c>
      <c r="G118" s="23">
        <f>IFERROR(VLOOKUP(F118,percentlist2!A:H,8,false),"")</f>
        <v>32.08430913</v>
      </c>
      <c r="H118" s="23"/>
      <c r="I118" s="23">
        <f>IFERROR(VLOOKUP(F118,percentlist2!A:H,8,false),"")</f>
        <v>32.08430913</v>
      </c>
      <c r="J118" s="3"/>
      <c r="K118" s="3"/>
      <c r="P118" s="24"/>
    </row>
    <row r="119">
      <c r="A119" s="21" t="s">
        <v>275</v>
      </c>
      <c r="B119" s="24" t="s">
        <v>455</v>
      </c>
      <c r="C119" s="23">
        <f>IFERROR(VLOOKUP(B119,percentlist2!A:H,8,false),"")</f>
        <v>40.28103044</v>
      </c>
      <c r="D119" s="3"/>
      <c r="E119" s="22"/>
      <c r="F119" s="22" t="s">
        <v>454</v>
      </c>
      <c r="G119" s="23">
        <f>IFERROR(VLOOKUP(F119,percentlist2!A:H,8,false),"")</f>
        <v>40.98360656</v>
      </c>
      <c r="H119" s="23"/>
      <c r="I119" s="23">
        <f>IFERROR(VLOOKUP(F119,percentlist2!A:H,8,false),"")</f>
        <v>40.98360656</v>
      </c>
      <c r="J119" s="3"/>
      <c r="K119" s="3"/>
      <c r="P119" s="22"/>
    </row>
    <row r="120">
      <c r="A120" s="21" t="s">
        <v>275</v>
      </c>
      <c r="B120" s="22" t="s">
        <v>439</v>
      </c>
      <c r="C120" s="23">
        <f>IFERROR(VLOOKUP(B120,percentlist2!A:H,8,false),"")</f>
        <v>18.50117096</v>
      </c>
      <c r="D120" s="3"/>
      <c r="E120" s="22"/>
      <c r="F120" s="22" t="s">
        <v>376</v>
      </c>
      <c r="G120" s="23">
        <f>IFERROR(VLOOKUP(F120,percentlist2!A:H,8,false),"")</f>
        <v>21.42857143</v>
      </c>
      <c r="H120" s="23"/>
      <c r="I120" s="23">
        <f>IFERROR(VLOOKUP(F120,percentlist2!A:H,8,false),"")</f>
        <v>21.42857143</v>
      </c>
      <c r="J120" s="3"/>
      <c r="K120" s="3"/>
      <c r="P120" s="24"/>
    </row>
    <row r="121">
      <c r="A121" s="21" t="s">
        <v>275</v>
      </c>
      <c r="B121" s="22" t="s">
        <v>458</v>
      </c>
      <c r="C121" s="23">
        <f>IFERROR(VLOOKUP(B121,percentlist2!A:H,8,false),"")</f>
        <v>33.84074941</v>
      </c>
      <c r="D121" s="3"/>
      <c r="E121" s="22"/>
      <c r="F121" s="22" t="s">
        <v>456</v>
      </c>
      <c r="G121" s="23">
        <f>IFERROR(VLOOKUP(F121,percentlist2!A:H,8,false),"")</f>
        <v>34.66042155</v>
      </c>
      <c r="H121" s="23"/>
      <c r="I121" s="23">
        <f>IFERROR(VLOOKUP(F121,percentlist2!A:H,8,false),"")</f>
        <v>34.66042155</v>
      </c>
      <c r="J121" s="3"/>
      <c r="K121" s="3"/>
      <c r="P121" s="24"/>
    </row>
    <row r="122">
      <c r="A122" s="21" t="s">
        <v>275</v>
      </c>
      <c r="B122" s="22" t="s">
        <v>461</v>
      </c>
      <c r="C122" s="23">
        <f>IFERROR(VLOOKUP(B122,percentlist2!A:H,8,false),"")</f>
        <v>31.49882904</v>
      </c>
      <c r="D122" s="3"/>
      <c r="E122" s="22"/>
      <c r="F122" s="22" t="s">
        <v>94</v>
      </c>
      <c r="G122" s="23">
        <f>IFERROR(VLOOKUP(F122,percentlist2!A:H,8,false),"")</f>
        <v>33.7236534</v>
      </c>
      <c r="H122" s="23"/>
      <c r="I122" s="23">
        <f>IFERROR(VLOOKUP(F122,percentlist2!A:H,8,false),"")</f>
        <v>33.7236534</v>
      </c>
      <c r="J122" s="3"/>
      <c r="K122" s="3"/>
      <c r="P122" s="24"/>
    </row>
    <row r="123">
      <c r="A123" s="14" t="s">
        <v>275</v>
      </c>
      <c r="B123" s="24" t="s">
        <v>480</v>
      </c>
      <c r="C123" s="23">
        <f>IFERROR(VLOOKUP(B123,percentlist2!A:H,8,false),"")</f>
        <v>23.53629977</v>
      </c>
      <c r="D123" s="3"/>
      <c r="E123" s="24"/>
      <c r="F123" s="24" t="s">
        <v>105</v>
      </c>
      <c r="G123" s="23">
        <f>IFERROR(VLOOKUP(F123,percentlist2!A:H,8,false),"")</f>
        <v>23.18501171</v>
      </c>
      <c r="H123" s="23"/>
      <c r="I123" s="23">
        <f>IFERROR(VLOOKUP(F123,percentlist2!A:H,8,false),"")</f>
        <v>23.18501171</v>
      </c>
      <c r="J123" s="3"/>
      <c r="K123" s="3"/>
      <c r="P123" s="24"/>
    </row>
    <row r="124">
      <c r="A124" s="14" t="s">
        <v>275</v>
      </c>
      <c r="B124" s="24" t="s">
        <v>485</v>
      </c>
      <c r="C124" s="23">
        <f>IFERROR(VLOOKUP(B124,percentlist2!A:H,8,false),"")</f>
        <v>9.601873536</v>
      </c>
      <c r="D124" s="3"/>
      <c r="E124" s="24"/>
      <c r="F124" s="24" t="s">
        <v>484</v>
      </c>
      <c r="G124" s="23">
        <f>IFERROR(VLOOKUP(F124,percentlist2!A:H,8,false),"")</f>
        <v>9.367681499</v>
      </c>
      <c r="H124" s="23"/>
      <c r="I124" s="23">
        <f>IFERROR(VLOOKUP(F124,percentlist2!A:H,8,false),"")</f>
        <v>9.367681499</v>
      </c>
      <c r="J124" s="3"/>
      <c r="K124" s="3"/>
      <c r="P124" s="24"/>
    </row>
    <row r="125">
      <c r="A125" s="14" t="s">
        <v>275</v>
      </c>
      <c r="B125" s="24" t="s">
        <v>84</v>
      </c>
      <c r="C125" s="23">
        <f>IFERROR(VLOOKUP(B125,percentlist2!A:H,8,false),"")</f>
        <v>41.10070258</v>
      </c>
      <c r="D125" s="3"/>
      <c r="E125" s="24"/>
      <c r="F125" s="24" t="s">
        <v>83</v>
      </c>
      <c r="G125" s="23">
        <f>IFERROR(VLOOKUP(F125,percentlist2!A:H,8,false),"")</f>
        <v>40.04683841</v>
      </c>
      <c r="H125" s="23"/>
      <c r="I125" s="23">
        <f>IFERROR(VLOOKUP(F125,percentlist2!A:H,8,false),"")</f>
        <v>40.04683841</v>
      </c>
      <c r="J125" s="3"/>
      <c r="K125" s="3"/>
      <c r="P125" s="24"/>
    </row>
    <row r="126">
      <c r="A126" s="14" t="s">
        <v>275</v>
      </c>
      <c r="B126" s="22" t="s">
        <v>87</v>
      </c>
      <c r="C126" s="23">
        <f>IFERROR(VLOOKUP(B126,percentlist2!A:H,8,false),"")</f>
        <v>36.8852459</v>
      </c>
      <c r="D126" s="3"/>
      <c r="E126" s="24"/>
      <c r="F126" s="24" t="s">
        <v>359</v>
      </c>
      <c r="G126" s="23">
        <f>IFERROR(VLOOKUP(F126,percentlist2!A:H,8,false),"")</f>
        <v>36.41686183</v>
      </c>
      <c r="H126" s="23"/>
      <c r="I126" s="23">
        <f>IFERROR(VLOOKUP(F126,percentlist2!A:H,8,false),"")</f>
        <v>36.41686183</v>
      </c>
      <c r="J126" s="3"/>
      <c r="K126" s="3"/>
      <c r="P126" s="24"/>
    </row>
    <row r="127">
      <c r="A127" s="14" t="s">
        <v>275</v>
      </c>
      <c r="B127" s="22" t="s">
        <v>509</v>
      </c>
      <c r="C127" s="23">
        <f>IFERROR(VLOOKUP(B127,percentlist2!A:H,8,false),"")</f>
        <v>35.94847775</v>
      </c>
      <c r="D127" s="3"/>
      <c r="E127" s="24"/>
      <c r="F127" s="24" t="s">
        <v>510</v>
      </c>
      <c r="G127" s="23">
        <f>IFERROR(VLOOKUP(F127,percentlist2!A:H,8,false),"")</f>
        <v>35.36299766</v>
      </c>
      <c r="H127" s="23"/>
      <c r="I127" s="23">
        <f>IFERROR(VLOOKUP(F127,percentlist2!A:H,8,false),"")</f>
        <v>35.36299766</v>
      </c>
      <c r="J127" s="3"/>
      <c r="K127" s="3"/>
      <c r="P127" s="24"/>
    </row>
    <row r="128">
      <c r="A128" s="14" t="s">
        <v>275</v>
      </c>
      <c r="B128" s="22" t="s">
        <v>380</v>
      </c>
      <c r="C128" s="23">
        <f>IFERROR(VLOOKUP(B128,percentlist2!A:H,8,false),"")</f>
        <v>17.91569087</v>
      </c>
      <c r="D128" s="3"/>
      <c r="E128" s="24"/>
      <c r="F128" s="24" t="s">
        <v>593</v>
      </c>
      <c r="G128" s="23">
        <f>IFERROR(VLOOKUP(F128,percentlist2!A:H,8,false),"")</f>
        <v>17.09601874</v>
      </c>
      <c r="H128" s="23"/>
      <c r="I128" s="23">
        <f>IFERROR(VLOOKUP(F128,percentlist2!A:H,8,false),"")</f>
        <v>17.09601874</v>
      </c>
      <c r="J128" s="3"/>
      <c r="K128" s="3"/>
      <c r="P128" s="24"/>
    </row>
    <row r="129">
      <c r="A129" s="14" t="s">
        <v>275</v>
      </c>
      <c r="B129" s="22" t="s">
        <v>488</v>
      </c>
      <c r="C129" s="23">
        <f>IFERROR(VLOOKUP(B129,percentlist2!A:H,8,false),"")</f>
        <v>7.494145199</v>
      </c>
      <c r="D129" s="3"/>
      <c r="E129" s="22"/>
      <c r="F129" s="22" t="s">
        <v>545</v>
      </c>
      <c r="G129" s="23">
        <f>IFERROR(VLOOKUP(F129,percentlist2!A:H,8,false),"")</f>
        <v>7.611241218</v>
      </c>
      <c r="H129" s="23"/>
      <c r="I129" s="23">
        <f>IFERROR(VLOOKUP(F129,percentlist2!A:H,8,false),"")</f>
        <v>7.611241218</v>
      </c>
      <c r="J129" s="3"/>
      <c r="K129" s="3"/>
      <c r="P129" s="24"/>
    </row>
    <row r="130">
      <c r="A130" s="14" t="s">
        <v>275</v>
      </c>
      <c r="B130" s="22" t="s">
        <v>589</v>
      </c>
      <c r="C130" s="23">
        <f>IFERROR(VLOOKUP(B130,percentlist2!A:H,8,false),"")</f>
        <v>15.92505855</v>
      </c>
      <c r="D130" s="3"/>
      <c r="E130" s="22"/>
      <c r="F130" s="22" t="s">
        <v>371</v>
      </c>
      <c r="G130" s="23">
        <f>IFERROR(VLOOKUP(F130,percentlist2!A:H,8,false),"")</f>
        <v>15.92505855</v>
      </c>
      <c r="H130" s="23"/>
      <c r="I130" s="23">
        <f>IFERROR(VLOOKUP(F130,percentlist2!A:H,8,false),"")</f>
        <v>15.92505855</v>
      </c>
      <c r="J130" s="3"/>
      <c r="K130" s="3"/>
      <c r="P130" s="24"/>
    </row>
    <row r="131">
      <c r="A131" s="14" t="s">
        <v>275</v>
      </c>
      <c r="B131" s="22" t="s">
        <v>600</v>
      </c>
      <c r="C131" s="23">
        <f>IFERROR(VLOOKUP(B131,percentlist2!A:H,8,false),"")</f>
        <v>19.67213115</v>
      </c>
      <c r="D131" s="3"/>
      <c r="E131" s="22"/>
      <c r="F131" s="22" t="s">
        <v>597</v>
      </c>
      <c r="G131" s="23">
        <f>IFERROR(VLOOKUP(F131,percentlist2!A:H,8,false),"")</f>
        <v>19.55503513</v>
      </c>
      <c r="H131" s="23"/>
      <c r="I131" s="23">
        <f>IFERROR(VLOOKUP(F131,percentlist2!A:H,8,false),"")</f>
        <v>19.55503513</v>
      </c>
      <c r="J131" s="3"/>
      <c r="K131" s="3"/>
      <c r="P131" s="22"/>
    </row>
    <row r="132">
      <c r="A132" s="14" t="s">
        <v>275</v>
      </c>
      <c r="B132" s="24" t="s">
        <v>599</v>
      </c>
      <c r="C132" s="23">
        <f>IFERROR(VLOOKUP(B132,percentlist2!A:H,8,false),"")</f>
        <v>19.67213115</v>
      </c>
      <c r="D132" s="3"/>
      <c r="E132" s="22"/>
      <c r="F132" s="22" t="s">
        <v>602</v>
      </c>
      <c r="G132" s="23">
        <f>IFERROR(VLOOKUP(F132,percentlist2!A:H,8,false),"")</f>
        <v>20.0234192</v>
      </c>
      <c r="H132" s="23"/>
      <c r="I132" s="23">
        <f>IFERROR(VLOOKUP(F132,percentlist2!A:H,8,false),"")</f>
        <v>20.0234192</v>
      </c>
      <c r="J132" s="3"/>
      <c r="K132" s="3"/>
      <c r="P132" s="22"/>
    </row>
    <row r="133">
      <c r="A133" s="14" t="s">
        <v>275</v>
      </c>
      <c r="B133" s="24" t="s">
        <v>101</v>
      </c>
      <c r="C133" s="23">
        <f>IFERROR(VLOOKUP(B133,percentlist2!A:H,8,false),"")</f>
        <v>20.25761124</v>
      </c>
      <c r="D133" s="3"/>
      <c r="E133" s="22"/>
      <c r="F133" s="22" t="s">
        <v>598</v>
      </c>
      <c r="G133" s="23">
        <f>IFERROR(VLOOKUP(F133,percentlist2!A:H,8,false),"")</f>
        <v>19.55503513</v>
      </c>
      <c r="H133" s="23"/>
      <c r="I133" s="23">
        <f>IFERROR(VLOOKUP(F133,percentlist2!A:H,8,false),"")</f>
        <v>19.55503513</v>
      </c>
      <c r="J133" s="3"/>
      <c r="K133" s="3"/>
      <c r="P133" s="22"/>
    </row>
    <row r="134">
      <c r="A134" s="1" t="s">
        <v>637</v>
      </c>
      <c r="B134" s="1" t="s">
        <v>157</v>
      </c>
      <c r="C134" s="23">
        <f>IFERROR(VLOOKUP(B134,percentlist2!A:H,8,false),"")</f>
        <v>1.756440281</v>
      </c>
      <c r="D134" s="3"/>
      <c r="E134" s="3"/>
      <c r="F134" s="24" t="s">
        <v>283</v>
      </c>
      <c r="G134" s="23">
        <f>IFERROR(VLOOKUP(F134,percentlist2!A:H,8,false),"")</f>
        <v>2.927400468</v>
      </c>
      <c r="H134" s="23"/>
      <c r="I134" s="23">
        <f>IFERROR(VLOOKUP(F134,percentlist2!A:H,8,false),"")</f>
        <v>2.927400468</v>
      </c>
      <c r="J134" s="3"/>
      <c r="K134" s="3"/>
      <c r="P134" s="22"/>
    </row>
    <row r="135">
      <c r="A135" s="1" t="s">
        <v>637</v>
      </c>
      <c r="B135" s="24" t="s">
        <v>282</v>
      </c>
      <c r="C135" s="23">
        <f>IFERROR(VLOOKUP(B135,percentlist2!A:H,8,false),"")</f>
        <v>2.81030445</v>
      </c>
      <c r="D135" s="3"/>
      <c r="E135" s="24"/>
      <c r="F135" s="1" t="s">
        <v>180</v>
      </c>
      <c r="G135" s="23">
        <f>IFERROR(VLOOKUP(F135,percentlist2!A:H,8,false),"")</f>
        <v>3.395784543</v>
      </c>
      <c r="H135" s="23"/>
      <c r="I135" s="23">
        <f>IFERROR(VLOOKUP(F135,percentlist2!A:H,8,false),"")</f>
        <v>3.395784543</v>
      </c>
      <c r="J135" s="3"/>
      <c r="K135" s="3"/>
      <c r="P135" s="22"/>
    </row>
    <row r="136">
      <c r="A136" s="1" t="s">
        <v>637</v>
      </c>
      <c r="B136" s="24" t="s">
        <v>170</v>
      </c>
      <c r="C136" s="23">
        <f>IFERROR(VLOOKUP(B136,percentlist2!A:H,8,false),"")</f>
        <v>3.044496487</v>
      </c>
      <c r="D136" s="3"/>
      <c r="E136" s="22"/>
      <c r="F136" s="22" t="s">
        <v>184</v>
      </c>
      <c r="G136" s="23">
        <f>IFERROR(VLOOKUP(F136,percentlist2!A:H,8,false),"")</f>
        <v>3.7470726</v>
      </c>
      <c r="H136" s="23"/>
      <c r="I136" s="23">
        <f>IFERROR(VLOOKUP(F136,percentlist2!A:H,8,false),"")</f>
        <v>3.7470726</v>
      </c>
      <c r="J136" s="3"/>
      <c r="K136" s="3"/>
      <c r="P136" s="22"/>
    </row>
    <row r="137">
      <c r="A137" s="1" t="s">
        <v>637</v>
      </c>
      <c r="B137" s="24" t="s">
        <v>406</v>
      </c>
      <c r="C137" s="23">
        <f>IFERROR(VLOOKUP(B137,percentlist2!A:H,8,false),"")</f>
        <v>4.566744731</v>
      </c>
      <c r="D137" s="3"/>
      <c r="E137" s="24"/>
      <c r="F137" s="1" t="s">
        <v>206</v>
      </c>
      <c r="G137" s="23">
        <f>IFERROR(VLOOKUP(F137,percentlist2!A:H,8,false),"")</f>
        <v>4.566744731</v>
      </c>
      <c r="H137" s="23"/>
      <c r="I137" s="23">
        <f>IFERROR(VLOOKUP(F137,percentlist2!A:H,8,false),"")</f>
        <v>4.566744731</v>
      </c>
      <c r="J137" s="3"/>
      <c r="K137" s="3"/>
      <c r="P137" s="22"/>
    </row>
    <row r="138">
      <c r="A138" s="1" t="s">
        <v>637</v>
      </c>
      <c r="B138" s="24" t="s">
        <v>204</v>
      </c>
      <c r="C138" s="23">
        <f>IFERROR(VLOOKUP(B138,percentlist2!A:H,8,false),"")</f>
        <v>4.566744731</v>
      </c>
      <c r="D138" s="3"/>
      <c r="E138" s="22"/>
      <c r="F138" s="24" t="s">
        <v>285</v>
      </c>
      <c r="G138" s="23">
        <f>IFERROR(VLOOKUP(F138,percentlist2!A:H,8,false),"")</f>
        <v>4.800936768</v>
      </c>
      <c r="H138" s="23"/>
      <c r="I138" s="23">
        <f>IFERROR(VLOOKUP(F138,percentlist2!A:H,8,false),"")</f>
        <v>4.800936768</v>
      </c>
      <c r="J138" s="3"/>
      <c r="K138" s="3"/>
      <c r="P138" s="22"/>
    </row>
    <row r="139">
      <c r="A139" s="1" t="s">
        <v>637</v>
      </c>
      <c r="B139" s="24" t="s">
        <v>212</v>
      </c>
      <c r="C139" s="23">
        <f>IFERROR(VLOOKUP(B139,percentlist2!A:H,8,false),"")</f>
        <v>4.800936768</v>
      </c>
      <c r="D139" s="3"/>
      <c r="E139" s="22"/>
      <c r="F139" s="24" t="s">
        <v>498</v>
      </c>
      <c r="G139" s="23">
        <f>IFERROR(VLOOKUP(F139,percentlist2!A:H,8,false),"")</f>
        <v>5.152224824</v>
      </c>
      <c r="H139" s="23"/>
      <c r="I139" s="23">
        <f>IFERROR(VLOOKUP(F139,percentlist2!A:H,8,false),"")</f>
        <v>5.152224824</v>
      </c>
      <c r="J139" s="3"/>
      <c r="K139" s="3"/>
      <c r="P139" s="22"/>
    </row>
    <row r="140">
      <c r="A140" s="1" t="s">
        <v>637</v>
      </c>
      <c r="B140" s="24" t="s">
        <v>445</v>
      </c>
      <c r="C140" s="23">
        <f>IFERROR(VLOOKUP(B140,percentlist2!A:H,8,false),"")</f>
        <v>4.918032787</v>
      </c>
      <c r="D140" s="3"/>
      <c r="E140" s="3"/>
      <c r="F140" s="24" t="s">
        <v>348</v>
      </c>
      <c r="G140" s="23">
        <f>IFERROR(VLOOKUP(F140,percentlist2!A:H,8,false),"")</f>
        <v>5.386416862</v>
      </c>
      <c r="H140" s="23"/>
      <c r="I140" s="23">
        <f>IFERROR(VLOOKUP(F140,percentlist2!A:H,8,false),"")</f>
        <v>5.386416862</v>
      </c>
      <c r="J140" s="3"/>
      <c r="K140" s="3"/>
      <c r="P140" s="22"/>
    </row>
    <row r="141">
      <c r="A141" s="1" t="s">
        <v>637</v>
      </c>
      <c r="B141" s="24" t="s">
        <v>447</v>
      </c>
      <c r="C141" s="23">
        <f>IFERROR(VLOOKUP(B141,percentlist2!A:H,8,false),"")</f>
        <v>5.152224824</v>
      </c>
      <c r="D141" s="3"/>
      <c r="E141" s="24"/>
      <c r="F141" s="24" t="s">
        <v>353</v>
      </c>
      <c r="G141" s="23">
        <f>IFERROR(VLOOKUP(F141,percentlist2!A:H,8,false),"")</f>
        <v>5.620608899</v>
      </c>
      <c r="H141" s="23"/>
      <c r="I141" s="23">
        <f>IFERROR(VLOOKUP(F141,percentlist2!A:H,8,false),"")</f>
        <v>5.620608899</v>
      </c>
      <c r="J141" s="3"/>
      <c r="K141" s="3"/>
      <c r="P141" s="22"/>
    </row>
    <row r="142">
      <c r="A142" s="1" t="s">
        <v>637</v>
      </c>
      <c r="B142" s="1" t="s">
        <v>222</v>
      </c>
      <c r="C142" s="23">
        <f>IFERROR(VLOOKUP(B142,percentlist2!A:H,8,false),"")</f>
        <v>5.503512881</v>
      </c>
      <c r="D142" s="3"/>
      <c r="E142" s="3"/>
      <c r="F142" s="24" t="s">
        <v>368</v>
      </c>
      <c r="G142" s="23">
        <f>IFERROR(VLOOKUP(F142,percentlist2!A:H,8,false),"")</f>
        <v>5.971896956</v>
      </c>
      <c r="H142" s="23"/>
      <c r="I142" s="23">
        <f>IFERROR(VLOOKUP(F142,percentlist2!A:H,8,false),"")</f>
        <v>5.971896956</v>
      </c>
      <c r="J142" s="3"/>
      <c r="K142" s="3"/>
      <c r="P142" s="22"/>
    </row>
    <row r="143">
      <c r="A143" s="1" t="s">
        <v>637</v>
      </c>
      <c r="B143" s="24" t="s">
        <v>501</v>
      </c>
      <c r="C143" s="23">
        <f>IFERROR(VLOOKUP(B143,percentlist2!A:H,8,false),"")</f>
        <v>5.620608899</v>
      </c>
      <c r="D143" s="3"/>
      <c r="E143" s="24"/>
      <c r="F143" s="22" t="s">
        <v>229</v>
      </c>
      <c r="G143" s="23">
        <f>IFERROR(VLOOKUP(F143,percentlist2!A:H,8,false),"")</f>
        <v>6.088992974</v>
      </c>
      <c r="H143" s="23"/>
      <c r="I143" s="23">
        <f>IFERROR(VLOOKUP(F143,percentlist2!A:H,8,false),"")</f>
        <v>6.088992974</v>
      </c>
      <c r="J143" s="3"/>
      <c r="K143" s="3"/>
      <c r="P143" s="22"/>
    </row>
    <row r="144">
      <c r="A144" s="1" t="s">
        <v>637</v>
      </c>
      <c r="B144" s="24" t="s">
        <v>521</v>
      </c>
      <c r="C144" s="23">
        <f>IFERROR(VLOOKUP(B144,percentlist2!A:H,8,false),"")</f>
        <v>5.854800937</v>
      </c>
      <c r="D144" s="3"/>
      <c r="E144" s="24"/>
      <c r="F144" s="24" t="s">
        <v>524</v>
      </c>
      <c r="G144" s="23">
        <f>IFERROR(VLOOKUP(F144,percentlist2!A:H,8,false),"")</f>
        <v>6.206088993</v>
      </c>
      <c r="H144" s="23"/>
      <c r="I144" s="23">
        <f>IFERROR(VLOOKUP(F144,percentlist2!A:H,8,false),"")</f>
        <v>6.206088993</v>
      </c>
      <c r="J144" s="3"/>
      <c r="K144" s="3"/>
      <c r="P144" s="22"/>
    </row>
    <row r="145">
      <c r="A145" s="1" t="s">
        <v>637</v>
      </c>
      <c r="B145" s="24" t="s">
        <v>523</v>
      </c>
      <c r="C145" s="23">
        <f>IFERROR(VLOOKUP(B145,percentlist2!A:H,8,false),"")</f>
        <v>5.971896956</v>
      </c>
      <c r="D145" s="3"/>
      <c r="E145" s="24"/>
      <c r="F145" s="24" t="s">
        <v>527</v>
      </c>
      <c r="G145" s="23">
        <f>IFERROR(VLOOKUP(F145,percentlist2!A:H,8,false),"")</f>
        <v>6.206088993</v>
      </c>
      <c r="H145" s="23"/>
      <c r="I145" s="23">
        <f>IFERROR(VLOOKUP(F145,percentlist2!A:H,8,false),"")</f>
        <v>6.206088993</v>
      </c>
      <c r="J145" s="3"/>
      <c r="K145" s="3"/>
      <c r="P145" s="22"/>
    </row>
    <row r="146">
      <c r="A146" s="1" t="s">
        <v>637</v>
      </c>
      <c r="B146" s="24" t="s">
        <v>525</v>
      </c>
      <c r="C146" s="23">
        <f>IFERROR(VLOOKUP(B146,percentlist2!A:H,8,false),"")</f>
        <v>6.206088993</v>
      </c>
      <c r="D146" s="3"/>
      <c r="E146" s="24"/>
      <c r="F146" s="22" t="s">
        <v>231</v>
      </c>
      <c r="G146" s="23">
        <f>IFERROR(VLOOKUP(F146,percentlist2!A:H,8,false),"")</f>
        <v>6.323185012</v>
      </c>
      <c r="H146" s="23"/>
      <c r="I146" s="23">
        <f>IFERROR(VLOOKUP(F146,percentlist2!A:H,8,false),"")</f>
        <v>6.323185012</v>
      </c>
      <c r="J146" s="3"/>
      <c r="K146" s="3"/>
      <c r="P146" s="22"/>
    </row>
    <row r="147">
      <c r="A147" s="1" t="s">
        <v>637</v>
      </c>
      <c r="B147" s="24" t="s">
        <v>528</v>
      </c>
      <c r="C147" s="23">
        <f>IFERROR(VLOOKUP(B147,percentlist2!A:H,8,false),"")</f>
        <v>6.323185012</v>
      </c>
      <c r="D147" s="3"/>
      <c r="E147" s="24"/>
      <c r="F147" s="24" t="s">
        <v>530</v>
      </c>
      <c r="G147" s="23">
        <f>IFERROR(VLOOKUP(F147,percentlist2!A:H,8,false),"")</f>
        <v>6.44028103</v>
      </c>
      <c r="H147" s="23"/>
      <c r="I147" s="23">
        <f>IFERROR(VLOOKUP(F147,percentlist2!A:H,8,false),"")</f>
        <v>6.44028103</v>
      </c>
      <c r="J147" s="3"/>
      <c r="K147" s="3"/>
      <c r="P147" s="22"/>
    </row>
    <row r="148">
      <c r="A148" s="1" t="s">
        <v>637</v>
      </c>
      <c r="B148" s="24" t="s">
        <v>531</v>
      </c>
      <c r="C148" s="23">
        <f>IFERROR(VLOOKUP(B148,percentlist2!A:H,8,false),"")</f>
        <v>6.44028103</v>
      </c>
      <c r="D148" s="3"/>
      <c r="E148" s="24"/>
      <c r="F148" s="24" t="s">
        <v>533</v>
      </c>
      <c r="G148" s="23">
        <f>IFERROR(VLOOKUP(F148,percentlist2!A:H,8,false),"")</f>
        <v>6.557377049</v>
      </c>
      <c r="H148" s="23"/>
      <c r="I148" s="23">
        <f>IFERROR(VLOOKUP(F148,percentlist2!A:H,8,false),"")</f>
        <v>6.557377049</v>
      </c>
      <c r="J148" s="3"/>
      <c r="K148" s="3"/>
      <c r="P148" s="22"/>
    </row>
    <row r="149">
      <c r="A149" s="1" t="s">
        <v>637</v>
      </c>
      <c r="B149" s="24" t="s">
        <v>536</v>
      </c>
      <c r="C149" s="23">
        <f>IFERROR(VLOOKUP(B149,percentlist2!A:H,8,false),"")</f>
        <v>6.674473068</v>
      </c>
      <c r="D149" s="3"/>
      <c r="E149" s="24"/>
      <c r="F149" s="22" t="s">
        <v>233</v>
      </c>
      <c r="G149" s="23">
        <f>IFERROR(VLOOKUP(F149,percentlist2!A:H,8,false),"")</f>
        <v>6.557377049</v>
      </c>
      <c r="H149" s="23"/>
      <c r="I149" s="23">
        <f>IFERROR(VLOOKUP(F149,percentlist2!A:H,8,false),"")</f>
        <v>6.557377049</v>
      </c>
      <c r="J149" s="3"/>
      <c r="K149" s="3"/>
      <c r="P149" s="22"/>
    </row>
    <row r="150">
      <c r="A150" s="1" t="s">
        <v>637</v>
      </c>
      <c r="B150" s="24" t="s">
        <v>537</v>
      </c>
      <c r="C150" s="23">
        <f>IFERROR(VLOOKUP(B150,percentlist2!A:H,8,false),"")</f>
        <v>6.674473068</v>
      </c>
      <c r="D150" s="3"/>
      <c r="E150" s="24"/>
      <c r="F150" s="24" t="s">
        <v>369</v>
      </c>
      <c r="G150" s="23">
        <f>IFERROR(VLOOKUP(F150,percentlist2!A:H,8,false),"")</f>
        <v>6.674473068</v>
      </c>
      <c r="H150" s="23"/>
      <c r="I150" s="23">
        <f>IFERROR(VLOOKUP(F150,percentlist2!A:H,8,false),"")</f>
        <v>6.674473068</v>
      </c>
      <c r="J150" s="3"/>
      <c r="K150" s="3"/>
      <c r="P150" s="22"/>
    </row>
    <row r="151">
      <c r="A151" s="1" t="s">
        <v>637</v>
      </c>
      <c r="B151" s="24" t="s">
        <v>539</v>
      </c>
      <c r="C151" s="23">
        <f>IFERROR(VLOOKUP(B151,percentlist2!A:H,8,false),"")</f>
        <v>6.791569087</v>
      </c>
      <c r="D151" s="3"/>
      <c r="E151" s="24"/>
      <c r="F151" s="24" t="s">
        <v>291</v>
      </c>
      <c r="G151" s="23">
        <f>IFERROR(VLOOKUP(F151,percentlist2!A:H,8,false),"")</f>
        <v>6.908665105</v>
      </c>
      <c r="H151" s="23"/>
      <c r="I151" s="23">
        <f>IFERROR(VLOOKUP(F151,percentlist2!A:H,8,false),"")</f>
        <v>6.908665105</v>
      </c>
      <c r="J151" s="3"/>
      <c r="K151" s="3"/>
      <c r="P151" s="22"/>
    </row>
    <row r="152">
      <c r="A152" s="1" t="s">
        <v>637</v>
      </c>
      <c r="B152" s="22" t="s">
        <v>541</v>
      </c>
      <c r="C152" s="23">
        <f>IFERROR(VLOOKUP(B152,percentlist2!A:H,8,false),"")</f>
        <v>7.025761124</v>
      </c>
      <c r="D152" s="3"/>
      <c r="E152" s="24"/>
      <c r="F152" s="24" t="s">
        <v>489</v>
      </c>
      <c r="G152" s="23">
        <f>IFERROR(VLOOKUP(F152,percentlist2!A:H,8,false),"")</f>
        <v>7.142857143</v>
      </c>
      <c r="H152" s="23"/>
      <c r="I152" s="23">
        <f>IFERROR(VLOOKUP(F152,percentlist2!A:H,8,false),"")</f>
        <v>7.142857143</v>
      </c>
      <c r="J152" s="3"/>
      <c r="K152" s="3"/>
    </row>
    <row r="153">
      <c r="A153" s="1" t="s">
        <v>637</v>
      </c>
      <c r="B153" s="22" t="s">
        <v>540</v>
      </c>
      <c r="C153" s="23">
        <f>IFERROR(VLOOKUP(B153,percentlist2!A:H,8,false),"")</f>
        <v>7.142857143</v>
      </c>
      <c r="D153" s="3"/>
      <c r="E153" s="24"/>
      <c r="F153" s="24" t="s">
        <v>543</v>
      </c>
      <c r="G153" s="23">
        <f>IFERROR(VLOOKUP(F153,percentlist2!A:H,8,false),"")</f>
        <v>7.259953162</v>
      </c>
      <c r="H153" s="23"/>
      <c r="I153" s="23">
        <f>IFERROR(VLOOKUP(F153,percentlist2!A:H,8,false),"")</f>
        <v>7.259953162</v>
      </c>
      <c r="J153" s="3"/>
      <c r="K153" s="3"/>
    </row>
    <row r="154">
      <c r="A154" s="1" t="s">
        <v>637</v>
      </c>
      <c r="B154" s="22" t="s">
        <v>297</v>
      </c>
      <c r="C154" s="23">
        <f>IFERROR(VLOOKUP(B154,percentlist2!A:H,8,false),"")</f>
        <v>7.37704918</v>
      </c>
      <c r="D154" s="3"/>
      <c r="E154" s="24"/>
      <c r="F154" s="22" t="s">
        <v>236</v>
      </c>
      <c r="G154" s="23">
        <f>IFERROR(VLOOKUP(F154,percentlist2!A:H,8,false),"")</f>
        <v>7.259953162</v>
      </c>
      <c r="H154" s="23"/>
      <c r="I154" s="23">
        <f>IFERROR(VLOOKUP(F154,percentlist2!A:H,8,false),"")</f>
        <v>7.259953162</v>
      </c>
      <c r="J154" s="3"/>
      <c r="K154" s="3"/>
    </row>
    <row r="155">
      <c r="A155" s="1" t="s">
        <v>637</v>
      </c>
      <c r="B155" s="22" t="s">
        <v>544</v>
      </c>
      <c r="C155" s="23">
        <f>IFERROR(VLOOKUP(B155,percentlist2!A:H,8,false),"")</f>
        <v>7.611241218</v>
      </c>
      <c r="D155" s="3"/>
      <c r="E155" s="24"/>
      <c r="F155" s="24" t="s">
        <v>296</v>
      </c>
      <c r="G155" s="23">
        <f>IFERROR(VLOOKUP(F155,percentlist2!A:H,8,false),"")</f>
        <v>7.494145199</v>
      </c>
      <c r="H155" s="23"/>
      <c r="I155" s="23">
        <f>IFERROR(VLOOKUP(F155,percentlist2!A:H,8,false),"")</f>
        <v>7.494145199</v>
      </c>
      <c r="J155" s="3"/>
      <c r="K155" s="3"/>
    </row>
    <row r="156">
      <c r="A156" s="1" t="s">
        <v>637</v>
      </c>
      <c r="B156" s="22" t="s">
        <v>390</v>
      </c>
      <c r="C156" s="23">
        <f>IFERROR(VLOOKUP(B156,percentlist2!A:H,8,false),"")</f>
        <v>7.962529274</v>
      </c>
      <c r="D156" s="3"/>
      <c r="E156" s="24"/>
      <c r="F156" s="24" t="s">
        <v>547</v>
      </c>
      <c r="G156" s="23">
        <f>IFERROR(VLOOKUP(F156,percentlist2!A:H,8,false),"")</f>
        <v>7.962529274</v>
      </c>
      <c r="H156" s="23"/>
      <c r="I156" s="23">
        <f>IFERROR(VLOOKUP(F156,percentlist2!A:H,8,false),"")</f>
        <v>7.962529274</v>
      </c>
      <c r="J156" s="3"/>
      <c r="K156" s="3"/>
    </row>
    <row r="157">
      <c r="A157" s="1" t="s">
        <v>637</v>
      </c>
      <c r="B157" s="22" t="s">
        <v>549</v>
      </c>
      <c r="C157" s="23">
        <f>IFERROR(VLOOKUP(B157,percentlist2!A:H,8,false),"")</f>
        <v>8.196721311</v>
      </c>
      <c r="D157" s="3"/>
      <c r="E157" s="24"/>
      <c r="F157" s="24" t="s">
        <v>299</v>
      </c>
      <c r="G157" s="23">
        <f>IFERROR(VLOOKUP(F157,percentlist2!A:H,8,false),"")</f>
        <v>7.962529274</v>
      </c>
      <c r="H157" s="23"/>
      <c r="I157" s="23">
        <f>IFERROR(VLOOKUP(F157,percentlist2!A:H,8,false),"")</f>
        <v>7.962529274</v>
      </c>
      <c r="J157" s="3"/>
      <c r="K157" s="3"/>
    </row>
    <row r="158">
      <c r="A158" s="1" t="s">
        <v>637</v>
      </c>
      <c r="B158" s="22" t="s">
        <v>551</v>
      </c>
      <c r="C158" s="23">
        <f>IFERROR(VLOOKUP(B158,percentlist2!A:H,8,false),"")</f>
        <v>8.430913349</v>
      </c>
      <c r="D158" s="3"/>
      <c r="E158" s="24"/>
      <c r="F158" s="24" t="s">
        <v>548</v>
      </c>
      <c r="G158" s="23">
        <f>IFERROR(VLOOKUP(F158,percentlist2!A:H,8,false),"")</f>
        <v>8.196721311</v>
      </c>
      <c r="H158" s="23"/>
      <c r="I158" s="23">
        <f>IFERROR(VLOOKUP(F158,percentlist2!A:H,8,false),"")</f>
        <v>8.196721311</v>
      </c>
      <c r="J158" s="3"/>
      <c r="K158" s="3"/>
    </row>
    <row r="159">
      <c r="A159" s="1" t="s">
        <v>637</v>
      </c>
      <c r="B159" s="22" t="s">
        <v>517</v>
      </c>
      <c r="C159" s="23">
        <f>IFERROR(VLOOKUP(B159,percentlist2!A:H,8,false),"")</f>
        <v>8.430913349</v>
      </c>
      <c r="D159" s="3"/>
      <c r="E159" s="24"/>
      <c r="F159" s="24" t="s">
        <v>242</v>
      </c>
      <c r="G159" s="23">
        <f>IFERROR(VLOOKUP(F159,percentlist2!A:H,8,false),"")</f>
        <v>8.430913349</v>
      </c>
      <c r="H159" s="23"/>
      <c r="I159" s="23">
        <f>IFERROR(VLOOKUP(F159,percentlist2!A:H,8,false),"")</f>
        <v>8.430913349</v>
      </c>
      <c r="J159" s="3"/>
      <c r="K159" s="3"/>
    </row>
    <row r="160">
      <c r="A160" s="1" t="s">
        <v>637</v>
      </c>
      <c r="B160" s="22" t="s">
        <v>554</v>
      </c>
      <c r="C160" s="23">
        <f>IFERROR(VLOOKUP(B160,percentlist2!A:H,8,false),"")</f>
        <v>8.782201405</v>
      </c>
      <c r="D160" s="3"/>
      <c r="E160" s="24"/>
      <c r="F160" s="24" t="s">
        <v>553</v>
      </c>
      <c r="G160" s="23">
        <f>IFERROR(VLOOKUP(F160,percentlist2!A:H,8,false),"")</f>
        <v>8.548009368</v>
      </c>
      <c r="H160" s="23"/>
      <c r="I160" s="23">
        <f>IFERROR(VLOOKUP(F160,percentlist2!A:H,8,false),"")</f>
        <v>8.548009368</v>
      </c>
      <c r="J160" s="3"/>
      <c r="K160" s="3"/>
    </row>
    <row r="161">
      <c r="A161" s="1" t="s">
        <v>637</v>
      </c>
      <c r="B161" s="22" t="s">
        <v>477</v>
      </c>
      <c r="C161" s="23">
        <f>IFERROR(VLOOKUP(B161,percentlist2!A:H,8,false),"")</f>
        <v>9.016393443</v>
      </c>
      <c r="D161" s="3"/>
      <c r="E161" s="24"/>
      <c r="F161" s="24" t="s">
        <v>557</v>
      </c>
      <c r="G161" s="23">
        <f>IFERROR(VLOOKUP(F161,percentlist2!A:H,8,false),"")</f>
        <v>8.899297424</v>
      </c>
      <c r="H161" s="23"/>
      <c r="I161" s="23">
        <f>IFERROR(VLOOKUP(F161,percentlist2!A:H,8,false),"")</f>
        <v>8.899297424</v>
      </c>
      <c r="J161" s="3"/>
      <c r="K161" s="3"/>
    </row>
    <row r="162">
      <c r="A162" s="1" t="s">
        <v>637</v>
      </c>
      <c r="B162" s="22" t="s">
        <v>486</v>
      </c>
      <c r="C162" s="23">
        <f>IFERROR(VLOOKUP(B162,percentlist2!A:H,8,false),"")</f>
        <v>9.25058548</v>
      </c>
      <c r="D162" s="3"/>
      <c r="E162" s="24"/>
      <c r="F162" s="24" t="s">
        <v>476</v>
      </c>
      <c r="G162" s="23">
        <f>IFERROR(VLOOKUP(F162,percentlist2!A:H,8,false),"")</f>
        <v>9.016393443</v>
      </c>
      <c r="H162" s="23"/>
      <c r="I162" s="23">
        <f>IFERROR(VLOOKUP(F162,percentlist2!A:H,8,false),"")</f>
        <v>9.016393443</v>
      </c>
      <c r="J162" s="3"/>
      <c r="K162" s="3"/>
    </row>
    <row r="163">
      <c r="A163" s="1" t="s">
        <v>637</v>
      </c>
      <c r="B163" s="22" t="s">
        <v>556</v>
      </c>
      <c r="C163" s="23">
        <f>IFERROR(VLOOKUP(B163,percentlist2!A:H,8,false),"")</f>
        <v>9.601873536</v>
      </c>
      <c r="D163" s="3"/>
      <c r="E163" s="24"/>
      <c r="F163" s="24" t="s">
        <v>382</v>
      </c>
      <c r="G163" s="23">
        <f>IFERROR(VLOOKUP(F163,percentlist2!A:H,8,false),"")</f>
        <v>9.367681499</v>
      </c>
      <c r="H163" s="23"/>
      <c r="I163" s="23">
        <f>IFERROR(VLOOKUP(F163,percentlist2!A:H,8,false),"")</f>
        <v>9.367681499</v>
      </c>
      <c r="J163" s="3"/>
      <c r="K163" s="3"/>
    </row>
    <row r="164">
      <c r="A164" s="1" t="s">
        <v>637</v>
      </c>
      <c r="B164" s="22" t="s">
        <v>561</v>
      </c>
      <c r="C164" s="23">
        <f>IFERROR(VLOOKUP(B164,percentlist2!A:H,8,false),"")</f>
        <v>9.836065574</v>
      </c>
      <c r="D164" s="3"/>
      <c r="E164" s="24"/>
      <c r="F164" s="24" t="s">
        <v>559</v>
      </c>
      <c r="G164" s="23">
        <f>IFERROR(VLOOKUP(F164,percentlist2!A:H,8,false),"")</f>
        <v>9.718969555</v>
      </c>
      <c r="H164" s="23"/>
      <c r="I164" s="23">
        <f>IFERROR(VLOOKUP(F164,percentlist2!A:H,8,false),"")</f>
        <v>9.718969555</v>
      </c>
      <c r="J164" s="3"/>
      <c r="K164" s="3"/>
    </row>
    <row r="165">
      <c r="A165" s="1" t="s">
        <v>637</v>
      </c>
      <c r="B165" s="22" t="s">
        <v>563</v>
      </c>
      <c r="C165" s="23">
        <f>IFERROR(VLOOKUP(B165,percentlist2!A:H,8,false),"")</f>
        <v>10.07025761</v>
      </c>
      <c r="D165" s="3"/>
      <c r="E165" s="22"/>
      <c r="F165" s="24" t="s">
        <v>560</v>
      </c>
      <c r="G165" s="23">
        <f>IFERROR(VLOOKUP(F165,percentlist2!A:H,8,false),"")</f>
        <v>9.953161593</v>
      </c>
      <c r="H165" s="23"/>
      <c r="I165" s="23">
        <f>IFERROR(VLOOKUP(F165,percentlist2!A:H,8,false),"")</f>
        <v>9.953161593</v>
      </c>
      <c r="J165" s="3"/>
      <c r="K165" s="3"/>
    </row>
    <row r="166">
      <c r="A166" s="1" t="s">
        <v>637</v>
      </c>
      <c r="B166" s="22" t="s">
        <v>378</v>
      </c>
      <c r="C166" s="23">
        <f>IFERROR(VLOOKUP(B166,percentlist2!A:H,8,false),"")</f>
        <v>10.30444965</v>
      </c>
      <c r="D166" s="3"/>
      <c r="E166" s="22"/>
      <c r="F166" s="22" t="s">
        <v>252</v>
      </c>
      <c r="G166" s="23">
        <f>IFERROR(VLOOKUP(F166,percentlist2!A:H,8,false),"")</f>
        <v>10.07025761</v>
      </c>
      <c r="H166" s="23"/>
      <c r="I166" s="23">
        <f>IFERROR(VLOOKUP(F166,percentlist2!A:H,8,false),"")</f>
        <v>10.07025761</v>
      </c>
      <c r="J166" s="3"/>
      <c r="K166" s="3"/>
    </row>
    <row r="167">
      <c r="A167" s="1" t="s">
        <v>637</v>
      </c>
      <c r="B167" s="22" t="s">
        <v>474</v>
      </c>
      <c r="C167" s="23">
        <f>IFERROR(VLOOKUP(B167,percentlist2!A:H,8,false),"")</f>
        <v>10.42154567</v>
      </c>
      <c r="D167" s="3"/>
      <c r="E167" s="22"/>
      <c r="F167" s="22" t="s">
        <v>377</v>
      </c>
      <c r="G167" s="23">
        <f>IFERROR(VLOOKUP(F167,percentlist2!A:H,8,false),"")</f>
        <v>10.30444965</v>
      </c>
      <c r="H167" s="23"/>
      <c r="I167" s="23">
        <f>IFERROR(VLOOKUP(F167,percentlist2!A:H,8,false),"")</f>
        <v>10.30444965</v>
      </c>
      <c r="J167" s="3"/>
      <c r="K167" s="3"/>
    </row>
    <row r="168">
      <c r="A168" s="1" t="s">
        <v>637</v>
      </c>
      <c r="B168" s="22" t="s">
        <v>339</v>
      </c>
      <c r="C168" s="23">
        <f>IFERROR(VLOOKUP(B168,percentlist2!A:H,8,false),"")</f>
        <v>11.00702576</v>
      </c>
      <c r="D168" s="3"/>
      <c r="E168" s="22"/>
      <c r="F168" s="22" t="s">
        <v>340</v>
      </c>
      <c r="G168" s="23">
        <f>IFERROR(VLOOKUP(F168,percentlist2!A:H,8,false),"")</f>
        <v>10.77283372</v>
      </c>
      <c r="H168" s="23"/>
      <c r="I168" s="23">
        <f>IFERROR(VLOOKUP(F168,percentlist2!A:H,8,false),"")</f>
        <v>10.77283372</v>
      </c>
      <c r="J168" s="3"/>
      <c r="K168" s="3"/>
      <c r="M168" s="3"/>
    </row>
    <row r="169">
      <c r="A169" s="1" t="s">
        <v>637</v>
      </c>
      <c r="B169" s="22" t="s">
        <v>562</v>
      </c>
      <c r="C169" s="23">
        <f>IFERROR(VLOOKUP(B169,percentlist2!A:H,8,false),"")</f>
        <v>11.35831382</v>
      </c>
      <c r="D169" s="3"/>
      <c r="E169" s="22"/>
      <c r="F169" s="22" t="s">
        <v>473</v>
      </c>
      <c r="G169" s="23">
        <f>IFERROR(VLOOKUP(F169,percentlist2!A:H,8,false),"")</f>
        <v>11.12412178</v>
      </c>
      <c r="H169" s="23"/>
      <c r="I169" s="23">
        <f>IFERROR(VLOOKUP(F169,percentlist2!A:H,8,false),"")</f>
        <v>11.12412178</v>
      </c>
      <c r="J169" s="3"/>
      <c r="K169" s="3"/>
    </row>
    <row r="170">
      <c r="A170" s="1" t="s">
        <v>637</v>
      </c>
      <c r="B170" s="22" t="s">
        <v>567</v>
      </c>
      <c r="C170" s="23">
        <f>IFERROR(VLOOKUP(B170,percentlist2!A:H,8,false),"")</f>
        <v>11.94379391</v>
      </c>
      <c r="D170" s="3"/>
      <c r="E170" s="22"/>
      <c r="F170" s="22" t="s">
        <v>564</v>
      </c>
      <c r="G170" s="23">
        <f>IFERROR(VLOOKUP(F170,percentlist2!A:H,8,false),"")</f>
        <v>11.59250585</v>
      </c>
      <c r="H170" s="23"/>
      <c r="I170" s="23">
        <f>IFERROR(VLOOKUP(F170,percentlist2!A:H,8,false),"")</f>
        <v>11.59250585</v>
      </c>
      <c r="J170" s="3"/>
      <c r="K170" s="3"/>
    </row>
    <row r="171">
      <c r="A171" s="1" t="s">
        <v>637</v>
      </c>
      <c r="B171" s="22" t="s">
        <v>569</v>
      </c>
      <c r="C171" s="23">
        <f>IFERROR(VLOOKUP(B171,percentlist2!A:H,8,false),"")</f>
        <v>11.94379391</v>
      </c>
      <c r="D171" s="3"/>
      <c r="E171" s="22"/>
      <c r="F171" s="22" t="s">
        <v>471</v>
      </c>
      <c r="G171" s="23">
        <f>IFERROR(VLOOKUP(F171,percentlist2!A:H,8,false),"")</f>
        <v>12.06088993</v>
      </c>
      <c r="H171" s="23"/>
      <c r="I171" s="23">
        <f>IFERROR(VLOOKUP(F171,percentlist2!A:H,8,false),"")</f>
        <v>12.06088993</v>
      </c>
      <c r="J171" s="3"/>
      <c r="K171" s="3"/>
    </row>
    <row r="172">
      <c r="A172" s="1" t="s">
        <v>637</v>
      </c>
      <c r="B172" s="22" t="s">
        <v>107</v>
      </c>
      <c r="C172" s="23">
        <f>IFERROR(VLOOKUP(B172,percentlist2!A:H,8,false),"")</f>
        <v>12.06088993</v>
      </c>
      <c r="D172" s="3"/>
      <c r="E172" s="22"/>
      <c r="F172" s="22" t="s">
        <v>573</v>
      </c>
      <c r="G172" s="23">
        <f>IFERROR(VLOOKUP(F172,percentlist2!A:H,8,false),"")</f>
        <v>12.88056206</v>
      </c>
      <c r="H172" s="23"/>
      <c r="I172" s="23" t="str">
        <f>IFERROR(VLOOKUP(#REF!,percentlist2!A:H,8,false),"")</f>
        <v/>
      </c>
      <c r="J172" s="3"/>
      <c r="K172" s="3"/>
    </row>
    <row r="173">
      <c r="A173" s="1" t="s">
        <v>637</v>
      </c>
      <c r="B173" s="22" t="s">
        <v>575</v>
      </c>
      <c r="C173" s="23">
        <f>IFERROR(VLOOKUP(B173,percentlist2!A:H,8,false),"")</f>
        <v>13.34894614</v>
      </c>
      <c r="D173" s="3"/>
      <c r="E173" s="22"/>
      <c r="F173" s="22" t="s">
        <v>574</v>
      </c>
      <c r="G173" s="23">
        <f>IFERROR(VLOOKUP(F173,percentlist2!A:H,8,false),"")</f>
        <v>13.58313817</v>
      </c>
      <c r="H173" s="23"/>
      <c r="I173" s="23">
        <f>IFERROR(VLOOKUP(F172,percentlist2!A:H,8,false),"")</f>
        <v>12.88056206</v>
      </c>
      <c r="J173" s="3"/>
      <c r="K173" s="3"/>
    </row>
    <row r="174">
      <c r="A174" s="1" t="s">
        <v>637</v>
      </c>
      <c r="B174" s="22" t="s">
        <v>478</v>
      </c>
      <c r="C174" s="23">
        <f>IFERROR(VLOOKUP(B174,percentlist2!A:H,8,false),"")</f>
        <v>14.4028103</v>
      </c>
      <c r="D174" s="3"/>
      <c r="E174" s="22"/>
      <c r="F174" s="22" t="s">
        <v>419</v>
      </c>
      <c r="G174" s="23">
        <f>IFERROR(VLOOKUP(F174,percentlist2!A:H,8,false),"")</f>
        <v>14.87119438</v>
      </c>
      <c r="H174" s="23"/>
      <c r="I174" s="23">
        <f>IFERROR(VLOOKUP(F173,percentlist2!A:H,8,false),"")</f>
        <v>13.58313817</v>
      </c>
      <c r="J174" s="3"/>
      <c r="K174" s="3"/>
    </row>
    <row r="175">
      <c r="A175" s="1" t="s">
        <v>637</v>
      </c>
      <c r="B175" s="22" t="s">
        <v>579</v>
      </c>
      <c r="C175" s="23">
        <f>IFERROR(VLOOKUP(B175,percentlist2!A:H,8,false),"")</f>
        <v>14.9882904</v>
      </c>
      <c r="D175" s="3"/>
      <c r="E175" s="22"/>
      <c r="F175" s="22" t="s">
        <v>587</v>
      </c>
      <c r="G175" s="23">
        <f>IFERROR(VLOOKUP(F175,percentlist2!A:H,8,false),"")</f>
        <v>15.57377049</v>
      </c>
      <c r="H175" s="23"/>
      <c r="I175" s="23">
        <f>IFERROR(VLOOKUP(F174,percentlist2!A:H,8,false),"")</f>
        <v>14.87119438</v>
      </c>
      <c r="J175" s="3"/>
      <c r="K175" s="3"/>
    </row>
    <row r="176">
      <c r="A176" s="1" t="s">
        <v>637</v>
      </c>
      <c r="B176" s="22" t="s">
        <v>582</v>
      </c>
      <c r="C176" s="23">
        <f>IFERROR(VLOOKUP(B176,percentlist2!A:H,8,false),"")</f>
        <v>15.22248244</v>
      </c>
      <c r="D176" s="3"/>
      <c r="E176" s="22"/>
      <c r="F176" s="22" t="s">
        <v>370</v>
      </c>
      <c r="G176" s="23">
        <f>IFERROR(VLOOKUP(F176,percentlist2!A:H,8,false),"")</f>
        <v>15.92505855</v>
      </c>
      <c r="H176" s="23"/>
      <c r="I176" s="23">
        <f>IFERROR(VLOOKUP(F175,percentlist2!A:H,8,false),"")</f>
        <v>15.57377049</v>
      </c>
      <c r="J176" s="3"/>
      <c r="K176" s="3"/>
    </row>
    <row r="177">
      <c r="A177" s="1" t="s">
        <v>637</v>
      </c>
      <c r="B177" s="22" t="s">
        <v>110</v>
      </c>
      <c r="C177" s="23">
        <f>IFERROR(VLOOKUP(B177,percentlist2!A:H,8,false),"")</f>
        <v>15.69086651</v>
      </c>
      <c r="D177" s="3"/>
      <c r="E177" s="22"/>
      <c r="F177" s="22" t="s">
        <v>594</v>
      </c>
      <c r="G177" s="23">
        <f>IFERROR(VLOOKUP(F177,percentlist2!A:H,8,false),"")</f>
        <v>16.8618267</v>
      </c>
      <c r="H177" s="23"/>
      <c r="I177" s="23">
        <f>IFERROR(VLOOKUP(F176,percentlist2!A:H,8,false),"")</f>
        <v>15.92505855</v>
      </c>
      <c r="J177" s="3"/>
      <c r="K177" s="3"/>
    </row>
    <row r="178">
      <c r="A178" s="1" t="s">
        <v>637</v>
      </c>
      <c r="B178" s="24" t="s">
        <v>591</v>
      </c>
      <c r="C178" s="23">
        <f>IFERROR(VLOOKUP(B178,percentlist2!A:H,8,false),"")</f>
        <v>16.74473068</v>
      </c>
      <c r="D178" s="3"/>
      <c r="E178" s="22"/>
      <c r="F178" s="22" t="s">
        <v>373</v>
      </c>
      <c r="G178" s="23">
        <f>IFERROR(VLOOKUP(F178,percentlist2!A:H,8,false),"")</f>
        <v>18.50117096</v>
      </c>
      <c r="H178" s="23"/>
      <c r="I178" s="23">
        <f>IFERROR(VLOOKUP(F177,percentlist2!A:H,8,false),"")</f>
        <v>16.8618267</v>
      </c>
      <c r="J178" s="3"/>
      <c r="K178" s="3"/>
    </row>
    <row r="179">
      <c r="A179" s="1" t="s">
        <v>637</v>
      </c>
      <c r="B179" s="24" t="s">
        <v>596</v>
      </c>
      <c r="C179" s="23">
        <f>IFERROR(VLOOKUP(B179,percentlist2!A:H,8,false),"")</f>
        <v>18.03278689</v>
      </c>
      <c r="D179" s="3"/>
      <c r="E179" s="22"/>
      <c r="F179" s="22" t="s">
        <v>468</v>
      </c>
      <c r="G179" s="23">
        <f>IFERROR(VLOOKUP(F179,percentlist2!A:H,8,false),"")</f>
        <v>20.96018735</v>
      </c>
      <c r="H179" s="23"/>
      <c r="I179" s="23">
        <f>IFERROR(VLOOKUP(F178,percentlist2!A:H,8,false),"")</f>
        <v>18.50117096</v>
      </c>
      <c r="J179" s="3"/>
      <c r="K179" s="3"/>
    </row>
    <row r="180">
      <c r="A180" s="1" t="s">
        <v>637</v>
      </c>
      <c r="B180" s="24" t="s">
        <v>366</v>
      </c>
      <c r="C180" s="23">
        <f>IFERROR(VLOOKUP(B180,percentlist2!A:H,8,false),"")</f>
        <v>25.05854801</v>
      </c>
      <c r="D180" s="3"/>
      <c r="E180" s="22"/>
      <c r="F180" s="22" t="s">
        <v>463</v>
      </c>
      <c r="G180" s="23">
        <f>IFERROR(VLOOKUP(F180,percentlist2!A:H,8,false),"")</f>
        <v>29.15690867</v>
      </c>
      <c r="H180" s="23"/>
      <c r="I180" s="23">
        <f>IFERROR(VLOOKUP(F179,percentlist2!A:H,8,false),"")</f>
        <v>20.96018735</v>
      </c>
      <c r="J180" s="3"/>
      <c r="K180" s="3"/>
    </row>
    <row r="181">
      <c r="A181" s="1" t="s">
        <v>637</v>
      </c>
      <c r="B181" s="24" t="s">
        <v>99</v>
      </c>
      <c r="C181" s="23">
        <f>IFERROR(VLOOKUP(B181,percentlist2!A:H,8,false),"")</f>
        <v>25.29274005</v>
      </c>
      <c r="D181" s="3"/>
      <c r="E181" s="22"/>
      <c r="F181" s="22" t="s">
        <v>513</v>
      </c>
      <c r="G181" s="23">
        <f>IFERROR(VLOOKUP(F181,percentlist2!A:H,8,false),"")</f>
        <v>29.85948478</v>
      </c>
      <c r="H181" s="23"/>
      <c r="I181" s="23">
        <f>IFERROR(VLOOKUP(F180,percentlist2!A:H,8,false),"")</f>
        <v>29.15690867</v>
      </c>
      <c r="J181" s="3"/>
      <c r="K181" s="3"/>
    </row>
    <row r="182">
      <c r="A182" s="1" t="s">
        <v>637</v>
      </c>
      <c r="B182" s="24" t="s">
        <v>93</v>
      </c>
      <c r="C182" s="23">
        <f>IFERROR(VLOOKUP(B182,percentlist2!A:H,8,false),"")</f>
        <v>29.74238876</v>
      </c>
      <c r="D182" s="3"/>
      <c r="E182" s="22"/>
      <c r="F182" s="22" t="s">
        <v>361</v>
      </c>
      <c r="G182" s="23">
        <f>IFERROR(VLOOKUP(F182,percentlist2!A:H,8,false),"")</f>
        <v>32.31850117</v>
      </c>
      <c r="H182" s="23"/>
      <c r="I182" s="23">
        <f>IFERROR(VLOOKUP(F181,percentlist2!A:H,8,false),"")</f>
        <v>29.85948478</v>
      </c>
      <c r="J182" s="3"/>
      <c r="K182" s="3"/>
    </row>
    <row r="183">
      <c r="A183" s="1" t="s">
        <v>637</v>
      </c>
      <c r="B183" s="24" t="s">
        <v>512</v>
      </c>
      <c r="C183" s="23">
        <f>IFERROR(VLOOKUP(B183,percentlist2!A:H,8,false),"")</f>
        <v>29.9765808</v>
      </c>
      <c r="D183" s="3"/>
      <c r="E183" s="22"/>
      <c r="F183" s="22" t="s">
        <v>85</v>
      </c>
      <c r="G183" s="23">
        <f>IFERROR(VLOOKUP(F183,percentlist2!A:H,8,false),"")</f>
        <v>39.92974239</v>
      </c>
      <c r="H183" s="23"/>
      <c r="I183" s="23">
        <f>IFERROR(VLOOKUP(F182,percentlist2!A:H,8,false),"")</f>
        <v>32.31850117</v>
      </c>
      <c r="J183" s="3"/>
      <c r="K183" s="3"/>
    </row>
    <row r="184">
      <c r="A184" s="1" t="s">
        <v>637</v>
      </c>
      <c r="B184" s="24" t="s">
        <v>78</v>
      </c>
      <c r="C184" s="23">
        <f>IFERROR(VLOOKUP(B184,percentlist2!A:H,8,false),"")</f>
        <v>42.03747073</v>
      </c>
      <c r="D184" s="3"/>
      <c r="E184" s="22"/>
      <c r="F184" s="22" t="s">
        <v>341</v>
      </c>
      <c r="G184" s="23">
        <f>IFERROR(VLOOKUP(F184,percentlist2!A:H,8,false),"")</f>
        <v>42.85714286</v>
      </c>
      <c r="H184" s="23"/>
      <c r="I184" s="23">
        <f>IFERROR(VLOOKUP(F183,percentlist2!A:H,8,false),"")</f>
        <v>39.92974239</v>
      </c>
      <c r="J184" s="3"/>
      <c r="K184" s="3"/>
    </row>
    <row r="185">
      <c r="A185" s="1" t="s">
        <v>637</v>
      </c>
      <c r="B185" s="24" t="s">
        <v>75</v>
      </c>
      <c r="C185" s="23">
        <f>IFERROR(VLOOKUP(B185,percentlist2!A:H,8,false),"")</f>
        <v>43.09133489</v>
      </c>
      <c r="D185" s="3"/>
      <c r="E185" s="22"/>
      <c r="F185" s="22" t="s">
        <v>76</v>
      </c>
      <c r="G185" s="23">
        <f>IFERROR(VLOOKUP(F185,percentlist2!A:H,8,false),"")</f>
        <v>48.47775176</v>
      </c>
      <c r="H185" s="23"/>
      <c r="I185" s="23">
        <f>IFERROR(VLOOKUP(F184,percentlist2!A:H,8,false),"")</f>
        <v>42.85714286</v>
      </c>
      <c r="J185" s="3"/>
      <c r="K185" s="3"/>
    </row>
    <row r="186">
      <c r="A186" s="1" t="s">
        <v>637</v>
      </c>
      <c r="B186" s="24" t="s">
        <v>451</v>
      </c>
      <c r="C186" s="23">
        <f>IFERROR(VLOOKUP(B186,percentlist2!A:H,8,false),"")</f>
        <v>54.56674473</v>
      </c>
      <c r="D186" s="3"/>
      <c r="E186" s="22"/>
      <c r="F186" s="22" t="s">
        <v>355</v>
      </c>
      <c r="G186" s="23">
        <f>IFERROR(VLOOKUP(F186,percentlist2!A:H,8,false),"")</f>
        <v>56.08899297</v>
      </c>
      <c r="H186" s="23"/>
      <c r="I186" s="23">
        <f>IFERROR(VLOOKUP(F185,percentlist2!A:H,8,false),"")</f>
        <v>48.47775176</v>
      </c>
      <c r="J186" s="3"/>
      <c r="K186" s="3"/>
    </row>
    <row r="187">
      <c r="A187" s="3"/>
      <c r="B187" s="3"/>
      <c r="C187" s="23" t="str">
        <f>IFERROR(VLOOKUP(B187,percentlist2!A:H,8,false),"")</f>
        <v/>
      </c>
      <c r="D187" s="3"/>
      <c r="E187" s="22"/>
      <c r="F187" s="3"/>
      <c r="G187" s="3"/>
      <c r="H187" s="3"/>
      <c r="I187" s="3"/>
      <c r="J187" s="3"/>
      <c r="K187" s="3"/>
    </row>
    <row r="188">
      <c r="A188" s="3"/>
      <c r="B188" s="3"/>
      <c r="C188" s="23" t="str">
        <f>IFERROR(VLOOKUP(B188,percentlist2!A:H,8,false),"")</f>
        <v/>
      </c>
      <c r="D188" s="3"/>
      <c r="E188" s="22"/>
      <c r="F188" s="3"/>
      <c r="G188" s="23" t="str">
        <f>IFERROR(VLOOKUP(F188,percentlist2!A:H,8,false),"")</f>
        <v/>
      </c>
      <c r="H188" s="23"/>
      <c r="I188" s="23">
        <f>IFERROR(VLOOKUP(F186,percentlist2!A:H,8,false),"")</f>
        <v>56.08899297</v>
      </c>
      <c r="J188" s="3"/>
      <c r="K188" s="3"/>
    </row>
    <row r="189">
      <c r="A189" s="3"/>
      <c r="B189" s="3"/>
      <c r="C189" s="23" t="str">
        <f>IFERROR(VLOOKUP(B189,percentlist2!A:H,8,false),"")</f>
        <v/>
      </c>
      <c r="D189" s="3"/>
      <c r="E189" s="3"/>
      <c r="F189" s="3"/>
      <c r="G189" s="23"/>
      <c r="H189" s="23"/>
      <c r="I189" s="23" t="str">
        <f>IFERROR(VLOOKUP(F189,percentlist2!A:H,8,false),"")</f>
        <v/>
      </c>
      <c r="J189" s="3"/>
      <c r="K189" s="3"/>
    </row>
    <row r="190">
      <c r="A190" s="3"/>
      <c r="B190" s="3"/>
      <c r="C190" s="23" t="str">
        <f>IFERROR(VLOOKUP(B190,percentlist2!A:H,8,false),"")</f>
        <v/>
      </c>
      <c r="D190" s="3"/>
      <c r="E190" s="3"/>
      <c r="F190" s="3"/>
      <c r="G190" s="23"/>
      <c r="H190" s="23"/>
      <c r="I190" s="23" t="str">
        <f>IFERROR(VLOOKUP(F190,percentlist2!A:H,8,false),"")</f>
        <v/>
      </c>
      <c r="J190" s="3"/>
      <c r="K190" s="3"/>
    </row>
    <row r="191">
      <c r="A191" s="3"/>
      <c r="B191" s="3"/>
      <c r="C191" s="23" t="str">
        <f>IFERROR(VLOOKUP(B191,percentlist2!A:H,8,false),"")</f>
        <v/>
      </c>
      <c r="D191" s="3"/>
      <c r="E191" s="3"/>
      <c r="F191" s="3"/>
      <c r="G191" s="23"/>
      <c r="H191" s="23"/>
      <c r="I191" s="23" t="str">
        <f>IFERROR(VLOOKUP(F191,percentlist2!A:H,8,false),"")</f>
        <v/>
      </c>
      <c r="J191" s="3"/>
      <c r="K191" s="3"/>
    </row>
    <row r="192">
      <c r="A192" s="3"/>
      <c r="B192" s="3"/>
      <c r="C192" s="23" t="str">
        <f>IFERROR(VLOOKUP(B192,percentlist2!A:H,8,false),"")</f>
        <v/>
      </c>
      <c r="D192" s="3"/>
      <c r="E192" s="3"/>
      <c r="F192" s="3"/>
      <c r="G192" s="23"/>
      <c r="H192" s="23"/>
      <c r="I192" s="23" t="str">
        <f>IFERROR(VLOOKUP(F192,percentlist2!A:H,8,false),"")</f>
        <v/>
      </c>
      <c r="J192" s="3"/>
      <c r="K192" s="3"/>
    </row>
    <row r="193">
      <c r="A193" s="3"/>
      <c r="B193" s="3"/>
      <c r="C193" s="23" t="str">
        <f>IFERROR(VLOOKUP(B193,percentlist2!A:H,8,false),"")</f>
        <v/>
      </c>
      <c r="D193" s="3"/>
      <c r="E193" s="3"/>
      <c r="F193" s="3"/>
      <c r="G193" s="23"/>
      <c r="H193" s="23"/>
      <c r="I193" s="23" t="str">
        <f>IFERROR(VLOOKUP(F193,percentlist2!A:H,8,false),"")</f>
        <v/>
      </c>
      <c r="J193" s="3"/>
      <c r="K193" s="3"/>
    </row>
    <row r="194">
      <c r="A194" s="3"/>
      <c r="B194" s="3"/>
      <c r="C194" s="23" t="str">
        <f>IFERROR(VLOOKUP(B194,percentlist2!A:H,8,false),"")</f>
        <v/>
      </c>
      <c r="D194" s="3"/>
      <c r="E194" s="3"/>
      <c r="F194" s="3"/>
      <c r="G194" s="23"/>
      <c r="H194" s="23"/>
      <c r="I194" s="23" t="str">
        <f>IFERROR(VLOOKUP(F194,percentlist2!A:H,8,false),"")</f>
        <v/>
      </c>
      <c r="J194" s="3"/>
      <c r="K194" s="3"/>
    </row>
    <row r="195">
      <c r="A195" s="3"/>
      <c r="B195" s="3"/>
      <c r="C195" s="23" t="str">
        <f>IFERROR(VLOOKUP(B195,percentlist2!A:H,8,false),"")</f>
        <v/>
      </c>
      <c r="D195" s="3"/>
      <c r="E195" s="3"/>
      <c r="F195" s="3"/>
      <c r="G195" s="23"/>
      <c r="H195" s="23"/>
      <c r="I195" s="23" t="str">
        <f>IFERROR(VLOOKUP(F195,percentlist2!A:H,8,false),"")</f>
        <v/>
      </c>
      <c r="J195" s="3"/>
      <c r="K195" s="3"/>
    </row>
    <row r="196">
      <c r="A196" s="3"/>
      <c r="B196" s="3"/>
      <c r="C196" s="23" t="str">
        <f>IFERROR(VLOOKUP(B196,percentlist2!A:H,8,false),"")</f>
        <v/>
      </c>
      <c r="D196" s="3"/>
      <c r="E196" s="3"/>
      <c r="F196" s="3"/>
      <c r="G196" s="23"/>
      <c r="H196" s="23"/>
      <c r="I196" s="23" t="str">
        <f>IFERROR(VLOOKUP(F196,percentlist2!A:H,8,false),"")</f>
        <v/>
      </c>
      <c r="J196" s="3"/>
      <c r="K196" s="3"/>
    </row>
    <row r="197">
      <c r="A197" s="3"/>
      <c r="B197" s="3"/>
      <c r="C197" s="23" t="str">
        <f>IFERROR(VLOOKUP(B197,percentlist2!A:H,8,false),"")</f>
        <v/>
      </c>
      <c r="D197" s="3"/>
      <c r="E197" s="3"/>
      <c r="F197" s="3"/>
      <c r="G197" s="23"/>
      <c r="H197" s="23"/>
      <c r="I197" s="23" t="str">
        <f>IFERROR(VLOOKUP(F197,percentlist2!A:H,8,false),"")</f>
        <v/>
      </c>
      <c r="J197" s="3"/>
      <c r="K197" s="3"/>
    </row>
    <row r="198">
      <c r="A198" s="3"/>
      <c r="B198" s="3"/>
      <c r="C198" s="23" t="str">
        <f>IFERROR(VLOOKUP(B198,percentlist2!A:H,8,false),"")</f>
        <v/>
      </c>
      <c r="D198" s="3"/>
      <c r="E198" s="3"/>
      <c r="F198" s="3"/>
      <c r="G198" s="23"/>
      <c r="H198" s="23"/>
      <c r="I198" s="23" t="str">
        <f>IFERROR(VLOOKUP(F198,percentlist2!A:H,8,false),"")</f>
        <v/>
      </c>
      <c r="J198" s="3"/>
      <c r="K198" s="3"/>
    </row>
    <row r="199">
      <c r="A199" s="3"/>
      <c r="B199" s="3"/>
      <c r="C199" s="23" t="str">
        <f>IFERROR(VLOOKUP(B199,percentlist2!A:H,8,false),"")</f>
        <v/>
      </c>
      <c r="D199" s="3"/>
      <c r="E199" s="3"/>
      <c r="F199" s="3"/>
      <c r="G199" s="23"/>
      <c r="H199" s="23"/>
      <c r="I199" s="23" t="str">
        <f>IFERROR(VLOOKUP(F199,percentlist2!A:H,8,false),"")</f>
        <v/>
      </c>
      <c r="J199" s="3"/>
      <c r="K199" s="3"/>
    </row>
    <row r="200">
      <c r="A200" s="3"/>
      <c r="B200" s="3"/>
      <c r="C200" s="23" t="str">
        <f>IFERROR(VLOOKUP(B200,percentlist2!A:H,8,false),"")</f>
        <v/>
      </c>
      <c r="D200" s="3"/>
      <c r="E200" s="3"/>
      <c r="F200" s="3"/>
      <c r="G200" s="23"/>
      <c r="H200" s="23"/>
      <c r="I200" s="23" t="str">
        <f>IFERROR(VLOOKUP(F200,percentlist2!A:H,8,false),"")</f>
        <v/>
      </c>
      <c r="J200" s="3"/>
      <c r="K200" s="3"/>
    </row>
    <row r="201">
      <c r="A201" s="3"/>
      <c r="B201" s="3"/>
      <c r="C201" s="23" t="str">
        <f>IFERROR(VLOOKUP(B201,percentlist2!A:H,8,false),"")</f>
        <v/>
      </c>
      <c r="D201" s="3"/>
      <c r="E201" s="3"/>
      <c r="F201" s="3"/>
      <c r="G201" s="23"/>
      <c r="H201" s="23"/>
      <c r="I201" s="23" t="str">
        <f>IFERROR(VLOOKUP(F201,percentlist2!A:H,8,false),"")</f>
        <v/>
      </c>
      <c r="J201" s="3"/>
      <c r="K201" s="3"/>
    </row>
    <row r="202">
      <c r="A202" s="3"/>
      <c r="B202" s="3"/>
      <c r="C202" s="23" t="str">
        <f>IFERROR(VLOOKUP(B202,percentlist2!A:H,8,false),"")</f>
        <v/>
      </c>
      <c r="D202" s="3"/>
      <c r="E202" s="3"/>
      <c r="F202" s="3"/>
      <c r="G202" s="23"/>
      <c r="H202" s="23"/>
      <c r="I202" s="23" t="str">
        <f>IFERROR(VLOOKUP(F202,percentlist2!A:H,8,false),"")</f>
        <v/>
      </c>
      <c r="J202" s="3"/>
      <c r="K202" s="3"/>
    </row>
    <row r="203">
      <c r="A203" s="3"/>
      <c r="B203" s="3"/>
      <c r="C203" s="23" t="str">
        <f>IFERROR(VLOOKUP(B203,percentlist2!A:H,8,false),"")</f>
        <v/>
      </c>
      <c r="D203" s="3"/>
      <c r="E203" s="3"/>
      <c r="F203" s="3"/>
      <c r="G203" s="23"/>
      <c r="H203" s="23"/>
      <c r="I203" s="23" t="str">
        <f>IFERROR(VLOOKUP(F203,percentlist2!A:H,8,false),"")</f>
        <v/>
      </c>
      <c r="J203" s="3"/>
      <c r="K203" s="3"/>
    </row>
    <row r="204">
      <c r="A204" s="3"/>
      <c r="B204" s="3"/>
      <c r="C204" s="23" t="str">
        <f>IFERROR(VLOOKUP(B204,percentlist2!A:H,8,false),"")</f>
        <v/>
      </c>
      <c r="D204" s="3"/>
      <c r="E204" s="3"/>
      <c r="F204" s="3"/>
      <c r="G204" s="23"/>
      <c r="H204" s="23"/>
      <c r="I204" s="23" t="str">
        <f>IFERROR(VLOOKUP(F204,percentlist2!A:H,8,false),"")</f>
        <v/>
      </c>
      <c r="J204" s="3"/>
      <c r="K204" s="3"/>
    </row>
    <row r="205">
      <c r="A205" s="3"/>
      <c r="B205" s="3"/>
      <c r="C205" s="23" t="str">
        <f>IFERROR(VLOOKUP(B205,percentlist2!A:H,8,false),"")</f>
        <v/>
      </c>
      <c r="D205" s="3"/>
      <c r="E205" s="3"/>
      <c r="F205" s="3"/>
      <c r="G205" s="23"/>
      <c r="H205" s="23"/>
      <c r="I205" s="23" t="str">
        <f>IFERROR(VLOOKUP(F205,percentlist2!A:H,8,false),"")</f>
        <v/>
      </c>
      <c r="J205" s="3"/>
      <c r="K205" s="3"/>
    </row>
    <row r="206">
      <c r="A206" s="3"/>
      <c r="B206" s="3"/>
      <c r="C206" s="23" t="str">
        <f>IFERROR(VLOOKUP(B206,percentlist2!A:H,8,false),"")</f>
        <v/>
      </c>
      <c r="D206" s="3"/>
      <c r="E206" s="3"/>
      <c r="F206" s="3"/>
      <c r="G206" s="23"/>
      <c r="H206" s="23"/>
      <c r="I206" s="23" t="str">
        <f>IFERROR(VLOOKUP(F206,percentlist2!A:H,8,false),"")</f>
        <v/>
      </c>
      <c r="J206" s="3"/>
      <c r="K206" s="3"/>
    </row>
    <row r="207">
      <c r="A207" s="3"/>
      <c r="B207" s="3"/>
      <c r="C207" s="23" t="str">
        <f>IFERROR(VLOOKUP(B207,percentlist2!A:H,8,false),"")</f>
        <v/>
      </c>
      <c r="D207" s="3"/>
      <c r="E207" s="3"/>
      <c r="F207" s="3"/>
      <c r="G207" s="23"/>
      <c r="H207" s="23"/>
      <c r="I207" s="23" t="str">
        <f>IFERROR(VLOOKUP(F207,percentlist2!A:H,8,false),"")</f>
        <v/>
      </c>
      <c r="J207" s="3"/>
      <c r="K207" s="3"/>
    </row>
    <row r="208">
      <c r="A208" s="3"/>
      <c r="B208" s="3"/>
      <c r="C208" s="23" t="str">
        <f>IFERROR(VLOOKUP(B208,percentlist2!A:H,8,false),"")</f>
        <v/>
      </c>
      <c r="D208" s="3"/>
      <c r="E208" s="3"/>
      <c r="F208" s="3"/>
      <c r="G208" s="23"/>
      <c r="H208" s="23"/>
      <c r="I208" s="23" t="str">
        <f>IFERROR(VLOOKUP(F208,percentlist2!A:H,8,false),"")</f>
        <v/>
      </c>
      <c r="J208" s="3"/>
      <c r="K208" s="3"/>
    </row>
    <row r="209">
      <c r="A209" s="3"/>
      <c r="B209" s="3"/>
      <c r="C209" s="23" t="str">
        <f>IFERROR(VLOOKUP(B209,percentlist2!A:H,8,false),"")</f>
        <v/>
      </c>
      <c r="D209" s="3"/>
      <c r="E209" s="3"/>
      <c r="F209" s="3"/>
      <c r="G209" s="23"/>
      <c r="H209" s="23"/>
      <c r="I209" s="23" t="str">
        <f>IFERROR(VLOOKUP(F209,percentlist2!A:H,8,false),"")</f>
        <v/>
      </c>
      <c r="J209" s="3"/>
      <c r="K209" s="3"/>
    </row>
    <row r="210">
      <c r="A210" s="3"/>
      <c r="B210" s="3"/>
      <c r="C210" s="23" t="str">
        <f>IFERROR(VLOOKUP(B210,percentlist2!A:H,8,false),"")</f>
        <v/>
      </c>
      <c r="D210" s="3"/>
      <c r="E210" s="3"/>
      <c r="F210" s="3"/>
      <c r="G210" s="23"/>
      <c r="H210" s="23"/>
      <c r="I210" s="23" t="str">
        <f>IFERROR(VLOOKUP(F210,percentlist2!A:H,8,false),"")</f>
        <v/>
      </c>
      <c r="J210" s="3"/>
      <c r="K210" s="3"/>
    </row>
    <row r="211">
      <c r="A211" s="3"/>
      <c r="B211" s="3"/>
      <c r="C211" s="23" t="str">
        <f>IFERROR(VLOOKUP(B211,percentlist2!A:H,8,false),"")</f>
        <v/>
      </c>
      <c r="D211" s="3"/>
      <c r="E211" s="3"/>
      <c r="F211" s="3"/>
      <c r="G211" s="23"/>
      <c r="H211" s="23"/>
      <c r="I211" s="23" t="str">
        <f>IFERROR(VLOOKUP(F211,percentlist2!A:H,8,false),"")</f>
        <v/>
      </c>
      <c r="J211" s="3"/>
      <c r="K211" s="3"/>
    </row>
    <row r="212">
      <c r="A212" s="3"/>
      <c r="B212" s="3"/>
      <c r="C212" s="23" t="str">
        <f>IFERROR(VLOOKUP(B212,percentlist2!A:H,8,false),"")</f>
        <v/>
      </c>
      <c r="D212" s="3"/>
      <c r="E212" s="3"/>
      <c r="F212" s="3"/>
      <c r="G212" s="23"/>
      <c r="H212" s="23"/>
      <c r="I212" s="23" t="str">
        <f>IFERROR(VLOOKUP(F212,percentlist2!A:H,8,false),"")</f>
        <v/>
      </c>
      <c r="J212" s="3"/>
      <c r="K212" s="3"/>
    </row>
    <row r="213">
      <c r="A213" s="3"/>
      <c r="B213" s="3"/>
      <c r="C213" s="23" t="str">
        <f>IFERROR(VLOOKUP(B213,percentlist2!A:H,8,false),"")</f>
        <v/>
      </c>
      <c r="D213" s="3"/>
      <c r="E213" s="3"/>
      <c r="F213" s="3"/>
      <c r="G213" s="23"/>
      <c r="H213" s="23"/>
      <c r="I213" s="23" t="str">
        <f>IFERROR(VLOOKUP(F213,percentlist2!A:H,8,false),"")</f>
        <v/>
      </c>
      <c r="J213" s="3"/>
      <c r="K213" s="3"/>
    </row>
    <row r="214">
      <c r="A214" s="3"/>
      <c r="B214" s="3"/>
      <c r="C214" s="23" t="str">
        <f>IFERROR(VLOOKUP(B214,percentlist2!A:H,8,false),"")</f>
        <v/>
      </c>
      <c r="D214" s="3"/>
      <c r="E214" s="3"/>
      <c r="F214" s="3"/>
      <c r="G214" s="23"/>
      <c r="H214" s="23"/>
      <c r="I214" s="23" t="str">
        <f>IFERROR(VLOOKUP(F214,percentlist2!A:H,8,false),"")</f>
        <v/>
      </c>
      <c r="J214" s="3"/>
      <c r="K214" s="3"/>
    </row>
    <row r="215">
      <c r="A215" s="3"/>
      <c r="B215" s="3"/>
      <c r="C215" s="23" t="str">
        <f>IFERROR(VLOOKUP(B215,percentlist2!A:H,8,false),"")</f>
        <v/>
      </c>
      <c r="D215" s="3"/>
      <c r="E215" s="3"/>
      <c r="F215" s="3"/>
      <c r="G215" s="23"/>
      <c r="H215" s="23"/>
      <c r="I215" s="23" t="str">
        <f>IFERROR(VLOOKUP(F215,percentlist2!A:H,8,false),"")</f>
        <v/>
      </c>
      <c r="J215" s="3"/>
      <c r="K215" s="3"/>
    </row>
    <row r="216">
      <c r="A216" s="3"/>
      <c r="B216" s="3"/>
      <c r="C216" s="23" t="str">
        <f>IFERROR(VLOOKUP(B216,percentlist2!A:H,8,false),"")</f>
        <v/>
      </c>
      <c r="D216" s="3"/>
      <c r="E216" s="3"/>
      <c r="F216" s="3"/>
      <c r="G216" s="23"/>
      <c r="H216" s="23"/>
      <c r="I216" s="23" t="str">
        <f>IFERROR(VLOOKUP(F216,percentlist2!A:H,8,false),"")</f>
        <v/>
      </c>
      <c r="J216" s="3"/>
      <c r="K216" s="3"/>
    </row>
    <row r="217">
      <c r="A217" s="3"/>
      <c r="B217" s="3"/>
      <c r="C217" s="23" t="str">
        <f>IFERROR(VLOOKUP(B217,percentlist2!A:H,8,false),"")</f>
        <v/>
      </c>
      <c r="D217" s="3"/>
      <c r="E217" s="3"/>
      <c r="F217" s="3"/>
      <c r="G217" s="23"/>
      <c r="H217" s="23"/>
      <c r="I217" s="23" t="str">
        <f>IFERROR(VLOOKUP(F217,percentlist2!A:H,8,false),"")</f>
        <v/>
      </c>
      <c r="J217" s="3"/>
      <c r="K217" s="3"/>
    </row>
    <row r="218">
      <c r="A218" s="3"/>
      <c r="B218" s="3"/>
      <c r="C218" s="23" t="str">
        <f>IFERROR(VLOOKUP(B218,percentlist2!A:H,8,false),"")</f>
        <v/>
      </c>
      <c r="D218" s="3"/>
      <c r="E218" s="3"/>
      <c r="F218" s="3"/>
      <c r="G218" s="23"/>
      <c r="H218" s="23"/>
      <c r="I218" s="23" t="str">
        <f>IFERROR(VLOOKUP(F218,percentlist2!A:H,8,false),"")</f>
        <v/>
      </c>
      <c r="J218" s="3"/>
      <c r="K218" s="3"/>
    </row>
    <row r="219">
      <c r="A219" s="3"/>
      <c r="B219" s="3"/>
      <c r="C219" s="23" t="str">
        <f>IFERROR(VLOOKUP(B219,percentlist2!A:H,8,false),"")</f>
        <v/>
      </c>
      <c r="D219" s="3"/>
      <c r="E219" s="3"/>
      <c r="F219" s="3"/>
      <c r="G219" s="23"/>
      <c r="H219" s="23"/>
      <c r="I219" s="23" t="str">
        <f>IFERROR(VLOOKUP(F219,percentlist2!A:H,8,false),"")</f>
        <v/>
      </c>
      <c r="J219" s="3"/>
      <c r="K219" s="3"/>
    </row>
    <row r="220">
      <c r="A220" s="3"/>
      <c r="B220" s="3"/>
      <c r="C220" s="23" t="str">
        <f>IFERROR(VLOOKUP(B220,percentlist2!A:H,8,false),"")</f>
        <v/>
      </c>
      <c r="D220" s="3"/>
      <c r="E220" s="3"/>
      <c r="F220" s="3"/>
      <c r="G220" s="3"/>
      <c r="H220" s="3"/>
      <c r="I220" s="3"/>
      <c r="J220" s="3"/>
      <c r="K220" s="3"/>
    </row>
    <row r="221">
      <c r="A221" s="3"/>
      <c r="B221" s="3"/>
      <c r="C221" s="23" t="str">
        <f>IFERROR(VLOOKUP(B221,percentlist2!A:H,8,false),"")</f>
        <v/>
      </c>
      <c r="D221" s="3"/>
      <c r="E221" s="3"/>
      <c r="F221" s="3"/>
      <c r="G221" s="3"/>
      <c r="H221" s="3"/>
      <c r="I221" s="3"/>
      <c r="J221" s="3"/>
      <c r="K221" s="3"/>
    </row>
    <row r="222">
      <c r="A222" s="3"/>
      <c r="B222" s="3"/>
      <c r="C222" s="23" t="str">
        <f>IFERROR(VLOOKUP(B222,percentlist2!A:H,8,false),"")</f>
        <v/>
      </c>
      <c r="D222" s="3"/>
      <c r="E222" s="3"/>
      <c r="F222" s="3"/>
      <c r="G222" s="3"/>
      <c r="H222" s="3"/>
      <c r="I222" s="3"/>
      <c r="J222" s="3"/>
      <c r="K222" s="3"/>
    </row>
    <row r="223">
      <c r="A223" s="3"/>
      <c r="B223" s="3"/>
      <c r="C223" s="23" t="str">
        <f>IFERROR(VLOOKUP(B223,percentlist2!A:H,8,false),"")</f>
        <v/>
      </c>
      <c r="D223" s="3"/>
      <c r="E223" s="3"/>
      <c r="F223" s="3"/>
      <c r="G223" s="3"/>
      <c r="H223" s="3"/>
      <c r="I223" s="3"/>
      <c r="J223" s="3"/>
      <c r="K223" s="3"/>
    </row>
    <row r="224">
      <c r="A224" s="3"/>
      <c r="B224" s="3"/>
      <c r="C224" s="23" t="str">
        <f>IFERROR(VLOOKUP(B224,percentlist2!A:H,8,false),"")</f>
        <v/>
      </c>
      <c r="D224" s="3"/>
      <c r="E224" s="3"/>
      <c r="F224" s="3"/>
      <c r="G224" s="3"/>
      <c r="H224" s="3"/>
      <c r="I224" s="3"/>
      <c r="J224" s="3"/>
      <c r="K224" s="3"/>
    </row>
    <row r="225">
      <c r="A225" s="3"/>
      <c r="B225" s="3"/>
      <c r="C225" s="23" t="str">
        <f>IFERROR(VLOOKUP(B225,percentlist2!A:H,8,false),"")</f>
        <v/>
      </c>
      <c r="D225" s="3"/>
      <c r="E225" s="3"/>
      <c r="F225" s="3"/>
      <c r="G225" s="3"/>
      <c r="H225" s="3"/>
      <c r="I225" s="3"/>
      <c r="J225" s="3"/>
      <c r="K225" s="3"/>
    </row>
    <row r="226">
      <c r="A226" s="3"/>
      <c r="B226" s="3"/>
      <c r="C226" s="23" t="str">
        <f>IFERROR(VLOOKUP(B226,percentlist2!A:H,8,false),"")</f>
        <v/>
      </c>
      <c r="D226" s="3"/>
      <c r="E226" s="3"/>
      <c r="F226" s="3"/>
      <c r="G226" s="3"/>
      <c r="H226" s="3"/>
      <c r="I226" s="3"/>
      <c r="J226" s="3"/>
      <c r="K226" s="3"/>
    </row>
    <row r="227">
      <c r="A227" s="3"/>
      <c r="B227" s="3"/>
      <c r="C227" s="23" t="str">
        <f>IFERROR(VLOOKUP(B227,percentlist2!A:H,8,false),"")</f>
        <v/>
      </c>
      <c r="D227" s="3"/>
      <c r="E227" s="3"/>
      <c r="F227" s="3"/>
      <c r="G227" s="3"/>
      <c r="H227" s="3"/>
      <c r="I227" s="3"/>
      <c r="J227" s="3"/>
      <c r="K227" s="3"/>
    </row>
    <row r="228">
      <c r="A228" s="3"/>
      <c r="B228" s="3"/>
      <c r="C228" s="23" t="str">
        <f>IFERROR(VLOOKUP(B228,percentlist2!A:H,8,false),"")</f>
        <v/>
      </c>
      <c r="D228" s="3"/>
      <c r="E228" s="3"/>
      <c r="F228" s="3"/>
      <c r="G228" s="3"/>
      <c r="H228" s="3"/>
      <c r="I228" s="3"/>
      <c r="J228" s="3"/>
      <c r="K228" s="3"/>
    </row>
    <row r="229">
      <c r="A229" s="3"/>
      <c r="B229" s="3"/>
      <c r="C229" s="3"/>
      <c r="D229" s="3"/>
      <c r="E229" s="3"/>
      <c r="F229" s="3"/>
      <c r="G229" s="3"/>
      <c r="H229" s="3"/>
      <c r="I229" s="3"/>
      <c r="J229" s="3"/>
      <c r="K229" s="3"/>
    </row>
    <row r="230">
      <c r="A230" s="3"/>
      <c r="B230" s="3"/>
      <c r="C230" s="3"/>
      <c r="D230" s="3"/>
      <c r="E230" s="3"/>
      <c r="F230" s="3"/>
      <c r="G230" s="3"/>
      <c r="H230" s="3"/>
      <c r="I230" s="3"/>
      <c r="J230" s="3"/>
      <c r="K230" s="3"/>
    </row>
    <row r="231">
      <c r="A231" s="3"/>
      <c r="B231" s="3"/>
      <c r="C231" s="3"/>
      <c r="D231" s="3"/>
      <c r="E231" s="3"/>
      <c r="F231" s="3"/>
      <c r="G231" s="3"/>
      <c r="H231" s="3"/>
      <c r="I231" s="3"/>
      <c r="J231" s="3"/>
      <c r="K231" s="3"/>
    </row>
    <row r="232">
      <c r="A232" s="3"/>
      <c r="B232" s="3"/>
      <c r="C232" s="3"/>
      <c r="D232" s="3"/>
      <c r="E232" s="3"/>
      <c r="F232" s="3"/>
      <c r="G232" s="3"/>
      <c r="H232" s="3"/>
      <c r="I232" s="3"/>
      <c r="J232" s="3"/>
      <c r="K232" s="3"/>
    </row>
    <row r="233">
      <c r="A233" s="3"/>
      <c r="B233" s="3"/>
      <c r="C233" s="3"/>
      <c r="D233" s="3"/>
      <c r="E233" s="3"/>
      <c r="F233" s="3"/>
      <c r="G233" s="3"/>
      <c r="H233" s="3"/>
      <c r="I233" s="3"/>
      <c r="J233" s="3"/>
      <c r="K233" s="3"/>
    </row>
    <row r="234">
      <c r="A234" s="3"/>
      <c r="B234" s="3"/>
      <c r="C234" s="3"/>
      <c r="D234" s="3"/>
      <c r="E234" s="3"/>
      <c r="F234" s="3"/>
      <c r="G234" s="3"/>
      <c r="H234" s="3"/>
      <c r="I234" s="3"/>
      <c r="J234" s="3"/>
      <c r="K234" s="3"/>
    </row>
    <row r="235">
      <c r="A235" s="3"/>
      <c r="B235" s="3"/>
      <c r="C235" s="3"/>
      <c r="D235" s="3"/>
      <c r="E235" s="3"/>
      <c r="F235" s="3"/>
      <c r="G235" s="3"/>
      <c r="H235" s="3"/>
      <c r="I235" s="3"/>
      <c r="J235" s="3"/>
      <c r="K235" s="3"/>
    </row>
    <row r="236">
      <c r="A236" s="3"/>
      <c r="B236" s="3"/>
      <c r="C236" s="3"/>
      <c r="D236" s="3"/>
      <c r="E236" s="3"/>
      <c r="F236" s="3"/>
      <c r="G236" s="3"/>
      <c r="H236" s="3"/>
      <c r="I236" s="3"/>
      <c r="J236" s="3"/>
      <c r="K236" s="3"/>
    </row>
    <row r="237">
      <c r="A237" s="3"/>
      <c r="B237" s="3"/>
      <c r="C237" s="3"/>
      <c r="D237" s="3"/>
      <c r="E237" s="3"/>
      <c r="F237" s="3"/>
      <c r="G237" s="3"/>
      <c r="H237" s="3"/>
      <c r="I237" s="3"/>
      <c r="J237" s="3"/>
      <c r="K237" s="3"/>
    </row>
    <row r="238">
      <c r="A238" s="3"/>
      <c r="B238" s="3"/>
      <c r="C238" s="3"/>
      <c r="D238" s="3"/>
      <c r="E238" s="3"/>
      <c r="F238" s="3"/>
      <c r="G238" s="3"/>
      <c r="H238" s="3"/>
      <c r="I238" s="3"/>
      <c r="J238" s="3"/>
      <c r="K238" s="3"/>
    </row>
    <row r="239">
      <c r="A239" s="3"/>
      <c r="B239" s="3"/>
      <c r="C239" s="3"/>
      <c r="D239" s="3"/>
      <c r="E239" s="3"/>
      <c r="F239" s="3"/>
      <c r="G239" s="3"/>
      <c r="H239" s="3"/>
      <c r="I239" s="3"/>
      <c r="J239" s="3"/>
      <c r="K239" s="3"/>
    </row>
    <row r="240">
      <c r="A240" s="3"/>
      <c r="B240" s="3"/>
      <c r="C240" s="3"/>
      <c r="D240" s="3"/>
      <c r="E240" s="3"/>
      <c r="F240" s="3"/>
      <c r="G240" s="3"/>
      <c r="H240" s="3"/>
      <c r="I240" s="3"/>
      <c r="J240" s="3"/>
      <c r="K240" s="3"/>
    </row>
    <row r="241">
      <c r="A241" s="3"/>
      <c r="B241" s="3"/>
      <c r="C241" s="3"/>
      <c r="D241" s="3"/>
      <c r="E241" s="3"/>
      <c r="F241" s="3"/>
      <c r="G241" s="3"/>
      <c r="H241" s="3"/>
      <c r="I241" s="3"/>
      <c r="J241" s="3"/>
      <c r="K241" s="3"/>
    </row>
    <row r="242">
      <c r="A242" s="3"/>
      <c r="B242" s="3"/>
      <c r="C242" s="3"/>
      <c r="D242" s="3"/>
      <c r="E242" s="3"/>
      <c r="F242" s="3"/>
      <c r="G242" s="3"/>
      <c r="H242" s="3"/>
      <c r="I242" s="3"/>
      <c r="J242" s="3"/>
      <c r="K242" s="3"/>
    </row>
    <row r="243">
      <c r="A243" s="3"/>
      <c r="B243" s="3"/>
      <c r="C243" s="3"/>
      <c r="D243" s="3"/>
      <c r="E243" s="3"/>
      <c r="F243" s="3"/>
      <c r="G243" s="3"/>
      <c r="H243" s="3"/>
      <c r="I243" s="3"/>
      <c r="J243" s="3"/>
      <c r="K243" s="3"/>
    </row>
    <row r="244">
      <c r="A244" s="3"/>
      <c r="B244" s="3"/>
      <c r="C244" s="3"/>
      <c r="D244" s="3"/>
      <c r="E244" s="3"/>
      <c r="F244" s="3"/>
      <c r="G244" s="3"/>
      <c r="H244" s="3"/>
      <c r="I244" s="3"/>
      <c r="J244" s="3"/>
      <c r="K244" s="3"/>
    </row>
    <row r="245">
      <c r="A245" s="3"/>
      <c r="B245" s="3"/>
      <c r="C245" s="3"/>
      <c r="D245" s="3"/>
      <c r="E245" s="3"/>
      <c r="F245" s="3"/>
      <c r="G245" s="3"/>
      <c r="H245" s="3"/>
      <c r="I245" s="3"/>
      <c r="J245" s="3"/>
      <c r="K245" s="3"/>
    </row>
    <row r="246">
      <c r="A246" s="3"/>
      <c r="B246" s="3"/>
      <c r="C246" s="3"/>
      <c r="D246" s="3"/>
      <c r="E246" s="3"/>
      <c r="F246" s="3"/>
      <c r="G246" s="3"/>
      <c r="H246" s="3"/>
      <c r="I246" s="3"/>
      <c r="J246" s="3"/>
      <c r="K246" s="3"/>
    </row>
    <row r="247">
      <c r="A247" s="3"/>
      <c r="B247" s="3"/>
      <c r="C247" s="3"/>
      <c r="D247" s="3"/>
      <c r="E247" s="3"/>
      <c r="F247" s="3"/>
      <c r="G247" s="3"/>
      <c r="H247" s="3"/>
      <c r="I247" s="3"/>
      <c r="J247" s="3"/>
      <c r="K247" s="3"/>
    </row>
    <row r="248">
      <c r="A248" s="3"/>
      <c r="B248" s="3"/>
      <c r="C248" s="3"/>
      <c r="D248" s="3"/>
      <c r="E248" s="3"/>
      <c r="F248" s="3"/>
      <c r="G248" s="3"/>
      <c r="H248" s="3"/>
      <c r="I248" s="3"/>
      <c r="J248" s="3"/>
      <c r="K248" s="3"/>
    </row>
    <row r="249">
      <c r="A249" s="3"/>
      <c r="B249" s="3"/>
      <c r="C249" s="3"/>
      <c r="D249" s="3"/>
      <c r="E249" s="3"/>
      <c r="F249" s="3"/>
      <c r="G249" s="3"/>
      <c r="H249" s="3"/>
      <c r="I249" s="3"/>
      <c r="J249" s="3"/>
      <c r="K249" s="3"/>
    </row>
    <row r="250">
      <c r="A250" s="3"/>
      <c r="B250" s="3"/>
      <c r="C250" s="3"/>
      <c r="D250" s="3"/>
      <c r="E250" s="3"/>
      <c r="F250" s="3"/>
      <c r="G250" s="3"/>
      <c r="H250" s="3"/>
      <c r="I250" s="3"/>
      <c r="J250" s="3"/>
      <c r="K250" s="3"/>
    </row>
    <row r="251">
      <c r="A251" s="3"/>
      <c r="B251" s="3"/>
      <c r="C251" s="3"/>
      <c r="D251" s="3"/>
      <c r="E251" s="3"/>
      <c r="F251" s="3"/>
      <c r="G251" s="3"/>
      <c r="H251" s="3"/>
      <c r="I251" s="3"/>
      <c r="J251" s="3"/>
      <c r="K251" s="3"/>
    </row>
    <row r="252">
      <c r="A252" s="3"/>
      <c r="B252" s="3"/>
      <c r="C252" s="3"/>
      <c r="D252" s="3"/>
      <c r="E252" s="3"/>
      <c r="F252" s="3"/>
      <c r="G252" s="3"/>
      <c r="H252" s="3"/>
      <c r="I252" s="3"/>
      <c r="J252" s="3"/>
      <c r="K252" s="3"/>
    </row>
    <row r="253">
      <c r="A253" s="3"/>
      <c r="B253" s="3"/>
      <c r="C253" s="3"/>
      <c r="D253" s="3"/>
      <c r="E253" s="3"/>
      <c r="F253" s="3"/>
      <c r="G253" s="3"/>
      <c r="H253" s="3"/>
      <c r="I253" s="3"/>
      <c r="J253" s="3"/>
      <c r="K253" s="3"/>
    </row>
    <row r="254">
      <c r="A254" s="3"/>
      <c r="B254" s="3"/>
      <c r="C254" s="3"/>
      <c r="D254" s="3"/>
      <c r="E254" s="3"/>
      <c r="F254" s="3"/>
      <c r="G254" s="3"/>
      <c r="H254" s="3"/>
      <c r="I254" s="3"/>
      <c r="J254" s="3"/>
      <c r="K254" s="3"/>
    </row>
    <row r="255">
      <c r="A255" s="3"/>
      <c r="B255" s="3"/>
      <c r="C255" s="3"/>
      <c r="D255" s="3"/>
      <c r="E255" s="3"/>
      <c r="F255" s="3"/>
      <c r="G255" s="3"/>
      <c r="H255" s="3"/>
      <c r="I255" s="3"/>
      <c r="J255" s="3"/>
      <c r="K255" s="3"/>
    </row>
    <row r="256">
      <c r="A256" s="3"/>
      <c r="B256" s="3"/>
      <c r="C256" s="3"/>
      <c r="D256" s="3"/>
      <c r="E256" s="3"/>
      <c r="F256" s="3"/>
      <c r="G256" s="3"/>
      <c r="H256" s="3"/>
      <c r="I256" s="3"/>
      <c r="J256" s="3"/>
      <c r="K256" s="3"/>
    </row>
    <row r="257">
      <c r="A257" s="3"/>
      <c r="B257" s="3"/>
      <c r="C257" s="3"/>
      <c r="D257" s="3"/>
      <c r="E257" s="3"/>
      <c r="F257" s="3"/>
      <c r="G257" s="3"/>
      <c r="H257" s="3"/>
      <c r="I257" s="3"/>
      <c r="J257" s="3"/>
      <c r="K257" s="3"/>
    </row>
    <row r="258">
      <c r="A258" s="3"/>
      <c r="B258" s="3"/>
      <c r="C258" s="3"/>
      <c r="D258" s="3"/>
      <c r="E258" s="3"/>
      <c r="F258" s="3"/>
      <c r="G258" s="3"/>
      <c r="H258" s="3"/>
      <c r="I258" s="3"/>
      <c r="J258" s="3"/>
      <c r="K258" s="3"/>
    </row>
    <row r="259">
      <c r="A259" s="3"/>
      <c r="B259" s="3"/>
      <c r="C259" s="3"/>
      <c r="D259" s="3"/>
      <c r="E259" s="3"/>
      <c r="F259" s="3"/>
      <c r="G259" s="3"/>
      <c r="H259" s="3"/>
      <c r="I259" s="3"/>
      <c r="J259" s="3"/>
      <c r="K259" s="3"/>
    </row>
    <row r="260">
      <c r="A260" s="3"/>
      <c r="B260" s="3"/>
      <c r="C260" s="3"/>
      <c r="D260" s="3"/>
      <c r="E260" s="3"/>
      <c r="F260" s="3"/>
      <c r="G260" s="3"/>
      <c r="H260" s="3"/>
      <c r="I260" s="3"/>
      <c r="J260" s="3"/>
      <c r="K260" s="3"/>
    </row>
    <row r="261">
      <c r="A261" s="3"/>
      <c r="B261" s="3"/>
      <c r="C261" s="3"/>
      <c r="D261" s="3"/>
      <c r="E261" s="3"/>
      <c r="F261" s="3"/>
      <c r="G261" s="3"/>
      <c r="H261" s="3"/>
      <c r="I261" s="3"/>
      <c r="J261" s="3"/>
      <c r="K261" s="3"/>
    </row>
    <row r="262">
      <c r="A262" s="3"/>
      <c r="B262" s="3"/>
      <c r="C262" s="3"/>
      <c r="D262" s="3"/>
      <c r="E262" s="3"/>
      <c r="F262" s="3"/>
      <c r="G262" s="3"/>
      <c r="H262" s="3"/>
      <c r="I262" s="3"/>
      <c r="J262" s="3"/>
      <c r="K262" s="3"/>
    </row>
    <row r="263">
      <c r="A263" s="3"/>
      <c r="B263" s="3"/>
      <c r="C263" s="3"/>
      <c r="D263" s="3"/>
      <c r="E263" s="3"/>
      <c r="F263" s="3"/>
      <c r="G263" s="3"/>
      <c r="H263" s="3"/>
      <c r="I263" s="3"/>
      <c r="J263" s="3"/>
      <c r="K263" s="3"/>
    </row>
    <row r="264">
      <c r="A264" s="3"/>
      <c r="B264" s="3"/>
      <c r="C264" s="3"/>
      <c r="D264" s="3"/>
      <c r="E264" s="3"/>
      <c r="F264" s="3"/>
      <c r="G264" s="3"/>
      <c r="H264" s="3"/>
      <c r="I264" s="3"/>
      <c r="J264" s="3"/>
      <c r="K264" s="3"/>
    </row>
    <row r="265">
      <c r="A265" s="3"/>
      <c r="B265" s="3"/>
      <c r="C265" s="3"/>
      <c r="D265" s="3"/>
      <c r="E265" s="3"/>
      <c r="F265" s="3"/>
      <c r="G265" s="3"/>
      <c r="H265" s="3"/>
      <c r="I265" s="3"/>
      <c r="J265" s="3"/>
      <c r="K265" s="3"/>
    </row>
    <row r="266">
      <c r="A266" s="3"/>
      <c r="B266" s="3"/>
      <c r="C266" s="3"/>
      <c r="D266" s="3"/>
      <c r="E266" s="3"/>
      <c r="F266" s="3"/>
      <c r="G266" s="3"/>
      <c r="H266" s="3"/>
      <c r="I266" s="3"/>
      <c r="J266" s="3"/>
      <c r="K266" s="3"/>
    </row>
    <row r="267">
      <c r="A267" s="3"/>
      <c r="B267" s="3"/>
      <c r="C267" s="3"/>
      <c r="D267" s="3"/>
      <c r="E267" s="3"/>
      <c r="F267" s="3"/>
      <c r="G267" s="3"/>
      <c r="H267" s="3"/>
      <c r="I267" s="3"/>
      <c r="J267" s="3"/>
      <c r="K267" s="3"/>
    </row>
    <row r="268">
      <c r="A268" s="3"/>
      <c r="B268" s="3"/>
      <c r="C268" s="3"/>
      <c r="D268" s="3"/>
      <c r="E268" s="3"/>
      <c r="F268" s="3"/>
      <c r="G268" s="3"/>
      <c r="H268" s="3"/>
      <c r="I268" s="3"/>
      <c r="J268" s="3"/>
      <c r="K268" s="3"/>
    </row>
    <row r="269">
      <c r="A269" s="3"/>
      <c r="B269" s="3"/>
      <c r="C269" s="3"/>
      <c r="D269" s="3"/>
      <c r="E269" s="3"/>
      <c r="F269" s="3"/>
      <c r="G269" s="3"/>
      <c r="H269" s="3"/>
      <c r="I269" s="3"/>
      <c r="J269" s="3"/>
      <c r="K269" s="3"/>
    </row>
    <row r="270">
      <c r="A270" s="3"/>
      <c r="B270" s="3"/>
      <c r="C270" s="3"/>
      <c r="D270" s="3"/>
      <c r="E270" s="3"/>
      <c r="F270" s="3"/>
      <c r="G270" s="3"/>
      <c r="H270" s="3"/>
      <c r="I270" s="3"/>
      <c r="J270" s="3"/>
      <c r="K270" s="3"/>
    </row>
    <row r="271">
      <c r="A271" s="3"/>
      <c r="B271" s="3"/>
      <c r="C271" s="3"/>
      <c r="D271" s="3"/>
      <c r="E271" s="3"/>
      <c r="F271" s="3"/>
      <c r="G271" s="3"/>
      <c r="H271" s="3"/>
      <c r="I271" s="3"/>
      <c r="J271" s="3"/>
      <c r="K271" s="3"/>
    </row>
    <row r="272">
      <c r="A272" s="3"/>
      <c r="B272" s="3"/>
      <c r="C272" s="3"/>
      <c r="D272" s="3"/>
      <c r="E272" s="3"/>
      <c r="F272" s="3"/>
      <c r="G272" s="3"/>
      <c r="H272" s="3"/>
      <c r="I272" s="3"/>
      <c r="J272" s="3"/>
      <c r="K272" s="3"/>
    </row>
    <row r="273">
      <c r="A273" s="3"/>
      <c r="B273" s="3"/>
      <c r="C273" s="3"/>
      <c r="D273" s="3"/>
      <c r="E273" s="3"/>
      <c r="F273" s="3"/>
      <c r="G273" s="3"/>
      <c r="H273" s="3"/>
      <c r="I273" s="3"/>
      <c r="J273" s="3"/>
      <c r="K273" s="3"/>
    </row>
    <row r="274">
      <c r="A274" s="3"/>
      <c r="B274" s="3"/>
      <c r="C274" s="3"/>
      <c r="D274" s="3"/>
      <c r="E274" s="3"/>
      <c r="F274" s="3"/>
      <c r="G274" s="3"/>
      <c r="H274" s="3"/>
      <c r="I274" s="3"/>
      <c r="J274" s="3"/>
      <c r="K274" s="3"/>
    </row>
    <row r="275">
      <c r="A275" s="3"/>
      <c r="B275" s="3"/>
      <c r="C275" s="3"/>
      <c r="D275" s="3"/>
      <c r="E275" s="3"/>
      <c r="F275" s="3"/>
      <c r="G275" s="3"/>
      <c r="H275" s="3"/>
      <c r="I275" s="3"/>
      <c r="J275" s="3"/>
      <c r="K275" s="3"/>
    </row>
    <row r="276">
      <c r="A276" s="3"/>
      <c r="B276" s="3"/>
      <c r="C276" s="3"/>
      <c r="D276" s="3"/>
      <c r="E276" s="3"/>
      <c r="F276" s="3"/>
      <c r="G276" s="3"/>
      <c r="H276" s="3"/>
      <c r="I276" s="3"/>
      <c r="J276" s="3"/>
      <c r="K276" s="3"/>
    </row>
    <row r="277">
      <c r="A277" s="3"/>
      <c r="B277" s="3"/>
      <c r="C277" s="3"/>
      <c r="D277" s="3"/>
      <c r="E277" s="3"/>
      <c r="F277" s="3"/>
      <c r="G277" s="3"/>
      <c r="H277" s="3"/>
      <c r="I277" s="3"/>
      <c r="J277" s="3"/>
      <c r="K277" s="3"/>
    </row>
    <row r="278">
      <c r="A278" s="3"/>
      <c r="B278" s="3"/>
      <c r="C278" s="3"/>
      <c r="D278" s="3"/>
      <c r="E278" s="3"/>
      <c r="F278" s="3"/>
      <c r="G278" s="3"/>
      <c r="H278" s="3"/>
      <c r="I278" s="3"/>
      <c r="J278" s="3"/>
      <c r="K278" s="3"/>
    </row>
    <row r="279">
      <c r="A279" s="3"/>
      <c r="B279" s="3"/>
      <c r="C279" s="3"/>
      <c r="D279" s="3"/>
      <c r="E279" s="3"/>
      <c r="F279" s="3"/>
      <c r="G279" s="3"/>
      <c r="H279" s="3"/>
      <c r="I279" s="3"/>
      <c r="J279" s="3"/>
      <c r="K279" s="3"/>
    </row>
    <row r="280">
      <c r="A280" s="3"/>
      <c r="B280" s="3"/>
      <c r="C280" s="3"/>
      <c r="D280" s="3"/>
      <c r="E280" s="3"/>
      <c r="F280" s="3"/>
      <c r="G280" s="3"/>
      <c r="H280" s="3"/>
      <c r="I280" s="3"/>
      <c r="J280" s="3"/>
      <c r="K280" s="3"/>
    </row>
    <row r="281">
      <c r="A281" s="3"/>
      <c r="B281" s="3"/>
      <c r="C281" s="3"/>
      <c r="D281" s="3"/>
      <c r="E281" s="3"/>
      <c r="F281" s="3"/>
      <c r="G281" s="3"/>
      <c r="H281" s="3"/>
      <c r="I281" s="3"/>
      <c r="J281" s="3"/>
      <c r="K281" s="3"/>
    </row>
    <row r="282">
      <c r="A282" s="3"/>
      <c r="B282" s="3"/>
      <c r="C282" s="3"/>
      <c r="D282" s="3"/>
      <c r="E282" s="3"/>
      <c r="F282" s="3"/>
      <c r="G282" s="3"/>
      <c r="H282" s="3"/>
      <c r="I282" s="3"/>
      <c r="J282" s="3"/>
      <c r="K282" s="3"/>
    </row>
    <row r="283">
      <c r="A283" s="3"/>
      <c r="B283" s="3"/>
      <c r="C283" s="3"/>
      <c r="D283" s="3"/>
      <c r="E283" s="3"/>
      <c r="F283" s="3"/>
      <c r="G283" s="3"/>
      <c r="H283" s="3"/>
      <c r="I283" s="3"/>
      <c r="J283" s="3"/>
      <c r="K283" s="3"/>
    </row>
    <row r="284">
      <c r="A284" s="3"/>
      <c r="B284" s="3"/>
      <c r="C284" s="3"/>
      <c r="D284" s="3"/>
      <c r="E284" s="3"/>
      <c r="F284" s="3"/>
      <c r="G284" s="3"/>
      <c r="H284" s="3"/>
      <c r="I284" s="3"/>
      <c r="J284" s="3"/>
      <c r="K284" s="3"/>
    </row>
    <row r="285">
      <c r="A285" s="3"/>
      <c r="B285" s="3"/>
      <c r="C285" s="3"/>
      <c r="D285" s="3"/>
      <c r="E285" s="3"/>
      <c r="F285" s="3"/>
      <c r="G285" s="3"/>
      <c r="H285" s="3"/>
      <c r="I285" s="3"/>
      <c r="J285" s="3"/>
      <c r="K285" s="3"/>
    </row>
    <row r="286">
      <c r="A286" s="3"/>
      <c r="B286" s="3"/>
      <c r="C286" s="3"/>
      <c r="D286" s="3"/>
      <c r="E286" s="3"/>
      <c r="F286" s="3"/>
      <c r="G286" s="3"/>
      <c r="H286" s="3"/>
      <c r="I286" s="3"/>
      <c r="J286" s="3"/>
      <c r="K286" s="3"/>
    </row>
    <row r="287">
      <c r="A287" s="3"/>
      <c r="B287" s="3"/>
      <c r="C287" s="3"/>
      <c r="D287" s="3"/>
      <c r="E287" s="3"/>
      <c r="F287" s="3"/>
      <c r="G287" s="3"/>
      <c r="H287" s="3"/>
      <c r="I287" s="3"/>
      <c r="J287" s="3"/>
      <c r="K287" s="3"/>
    </row>
    <row r="288">
      <c r="A288" s="3"/>
      <c r="B288" s="3"/>
      <c r="C288" s="3"/>
      <c r="D288" s="3"/>
      <c r="E288" s="3"/>
      <c r="F288" s="3"/>
      <c r="G288" s="3"/>
      <c r="H288" s="3"/>
      <c r="I288" s="3"/>
      <c r="J288" s="3"/>
      <c r="K288" s="3"/>
    </row>
    <row r="289">
      <c r="A289" s="3"/>
      <c r="B289" s="3"/>
      <c r="C289" s="3"/>
      <c r="D289" s="3"/>
      <c r="E289" s="3"/>
      <c r="F289" s="3"/>
      <c r="G289" s="3"/>
      <c r="H289" s="3"/>
      <c r="I289" s="3"/>
      <c r="J289" s="3"/>
      <c r="K289" s="3"/>
    </row>
    <row r="290">
      <c r="A290" s="3"/>
      <c r="B290" s="3"/>
      <c r="C290" s="3"/>
      <c r="D290" s="3"/>
      <c r="E290" s="3"/>
      <c r="F290" s="3"/>
      <c r="G290" s="3"/>
      <c r="H290" s="3"/>
      <c r="I290" s="3"/>
      <c r="J290" s="3"/>
      <c r="K290" s="3"/>
    </row>
    <row r="291">
      <c r="A291" s="3"/>
      <c r="B291" s="3"/>
      <c r="C291" s="3"/>
      <c r="D291" s="3"/>
      <c r="E291" s="3"/>
      <c r="F291" s="3"/>
      <c r="G291" s="3"/>
      <c r="H291" s="3"/>
      <c r="I291" s="3"/>
      <c r="J291" s="3"/>
      <c r="K291" s="3"/>
    </row>
    <row r="292">
      <c r="A292" s="3"/>
      <c r="B292" s="3"/>
      <c r="C292" s="3"/>
      <c r="D292" s="3"/>
      <c r="E292" s="3"/>
      <c r="F292" s="3"/>
      <c r="G292" s="3"/>
      <c r="H292" s="3"/>
      <c r="I292" s="3"/>
      <c r="J292" s="3"/>
      <c r="K292" s="3"/>
    </row>
    <row r="293">
      <c r="A293" s="3"/>
      <c r="B293" s="3"/>
      <c r="C293" s="3"/>
      <c r="D293" s="3"/>
      <c r="E293" s="3"/>
      <c r="F293" s="3"/>
      <c r="G293" s="3"/>
      <c r="H293" s="3"/>
      <c r="I293" s="3"/>
      <c r="J293" s="3"/>
      <c r="K293" s="3"/>
    </row>
    <row r="294">
      <c r="A294" s="3"/>
      <c r="B294" s="3"/>
      <c r="C294" s="3"/>
      <c r="D294" s="3"/>
      <c r="E294" s="3"/>
      <c r="F294" s="3"/>
      <c r="G294" s="3"/>
      <c r="H294" s="3"/>
      <c r="I294" s="3"/>
      <c r="J294" s="3"/>
      <c r="K294" s="3"/>
    </row>
    <row r="295">
      <c r="A295" s="3"/>
      <c r="B295" s="3"/>
      <c r="C295" s="3"/>
      <c r="D295" s="3"/>
      <c r="E295" s="3"/>
      <c r="F295" s="3"/>
      <c r="G295" s="3"/>
      <c r="H295" s="3"/>
      <c r="I295" s="3"/>
      <c r="J295" s="3"/>
      <c r="K295" s="3"/>
    </row>
    <row r="296">
      <c r="A296" s="3"/>
      <c r="B296" s="3"/>
      <c r="C296" s="3"/>
      <c r="D296" s="3"/>
      <c r="E296" s="3"/>
      <c r="F296" s="3"/>
      <c r="G296" s="3"/>
      <c r="H296" s="3"/>
      <c r="I296" s="3"/>
      <c r="J296" s="3"/>
      <c r="K296" s="3"/>
    </row>
    <row r="297">
      <c r="A297" s="3"/>
      <c r="B297" s="3"/>
      <c r="C297" s="3"/>
      <c r="D297" s="3"/>
      <c r="E297" s="3"/>
      <c r="F297" s="3"/>
      <c r="G297" s="3"/>
      <c r="H297" s="3"/>
      <c r="I297" s="3"/>
      <c r="J297" s="3"/>
      <c r="K297" s="3"/>
    </row>
    <row r="298">
      <c r="A298" s="3"/>
      <c r="B298" s="3"/>
      <c r="C298" s="3"/>
      <c r="D298" s="3"/>
      <c r="E298" s="3"/>
      <c r="F298" s="3"/>
      <c r="G298" s="3"/>
      <c r="H298" s="3"/>
      <c r="I298" s="3"/>
      <c r="J298" s="3"/>
      <c r="K298" s="3"/>
    </row>
    <row r="299">
      <c r="A299" s="3"/>
      <c r="B299" s="3"/>
      <c r="C299" s="3"/>
      <c r="D299" s="3"/>
      <c r="E299" s="3"/>
      <c r="F299" s="3"/>
      <c r="G299" s="3"/>
      <c r="H299" s="3"/>
      <c r="I299" s="3"/>
      <c r="J299" s="3"/>
      <c r="K299" s="3"/>
    </row>
    <row r="300">
      <c r="A300" s="3"/>
      <c r="B300" s="3"/>
      <c r="C300" s="3"/>
      <c r="D300" s="3"/>
      <c r="E300" s="3"/>
      <c r="F300" s="3"/>
      <c r="G300" s="3"/>
      <c r="H300" s="3"/>
      <c r="I300" s="3"/>
      <c r="J300" s="3"/>
      <c r="K300" s="3"/>
    </row>
    <row r="301">
      <c r="A301" s="3"/>
      <c r="B301" s="3"/>
      <c r="C301" s="3"/>
      <c r="D301" s="3"/>
      <c r="E301" s="3"/>
      <c r="F301" s="3"/>
      <c r="G301" s="3"/>
      <c r="H301" s="3"/>
      <c r="I301" s="3"/>
      <c r="J301" s="3"/>
      <c r="K301" s="3"/>
    </row>
    <row r="302">
      <c r="A302" s="3"/>
      <c r="B302" s="3"/>
      <c r="C302" s="3"/>
      <c r="D302" s="3"/>
      <c r="E302" s="3"/>
      <c r="F302" s="3"/>
      <c r="G302" s="3"/>
      <c r="H302" s="3"/>
      <c r="I302" s="3"/>
      <c r="J302" s="3"/>
      <c r="K302" s="3"/>
    </row>
    <row r="303">
      <c r="A303" s="3"/>
      <c r="B303" s="3"/>
      <c r="C303" s="3"/>
      <c r="D303" s="3"/>
      <c r="E303" s="3"/>
      <c r="F303" s="3"/>
      <c r="G303" s="3"/>
      <c r="H303" s="3"/>
      <c r="I303" s="3"/>
      <c r="J303" s="3"/>
      <c r="K303" s="3"/>
    </row>
    <row r="304">
      <c r="A304" s="3"/>
      <c r="B304" s="3"/>
      <c r="C304" s="3"/>
      <c r="D304" s="3"/>
      <c r="E304" s="3"/>
      <c r="F304" s="3"/>
      <c r="G304" s="3"/>
      <c r="H304" s="3"/>
      <c r="I304" s="3"/>
      <c r="J304" s="3"/>
      <c r="K304" s="3"/>
    </row>
    <row r="305">
      <c r="A305" s="3"/>
      <c r="B305" s="3"/>
      <c r="C305" s="3"/>
      <c r="D305" s="3"/>
      <c r="E305" s="3"/>
      <c r="F305" s="3"/>
      <c r="G305" s="3"/>
      <c r="H305" s="3"/>
      <c r="I305" s="3"/>
      <c r="J305" s="3"/>
      <c r="K305" s="3"/>
    </row>
    <row r="306">
      <c r="A306" s="3"/>
      <c r="B306" s="3"/>
      <c r="C306" s="3"/>
      <c r="D306" s="3"/>
      <c r="E306" s="3"/>
      <c r="F306" s="3"/>
      <c r="G306" s="3"/>
      <c r="H306" s="3"/>
      <c r="I306" s="3"/>
      <c r="J306" s="3"/>
      <c r="K306" s="3"/>
    </row>
    <row r="307">
      <c r="A307" s="3"/>
      <c r="B307" s="3"/>
      <c r="C307" s="3"/>
      <c r="D307" s="3"/>
      <c r="E307" s="3"/>
      <c r="F307" s="3"/>
      <c r="G307" s="3"/>
      <c r="H307" s="3"/>
      <c r="I307" s="3"/>
      <c r="J307" s="3"/>
      <c r="K307" s="3"/>
    </row>
    <row r="308">
      <c r="A308" s="3"/>
      <c r="B308" s="3"/>
      <c r="C308" s="3"/>
      <c r="D308" s="3"/>
      <c r="E308" s="3"/>
      <c r="F308" s="3"/>
      <c r="G308" s="3"/>
      <c r="H308" s="3"/>
      <c r="I308" s="3"/>
      <c r="J308" s="3"/>
      <c r="K308" s="3"/>
    </row>
    <row r="309">
      <c r="A309" s="3"/>
      <c r="B309" s="3"/>
      <c r="C309" s="3"/>
      <c r="D309" s="3"/>
      <c r="E309" s="3"/>
      <c r="F309" s="3"/>
      <c r="G309" s="3"/>
      <c r="H309" s="3"/>
      <c r="I309" s="3"/>
      <c r="J309" s="3"/>
      <c r="K309" s="3"/>
    </row>
    <row r="310">
      <c r="A310" s="3"/>
      <c r="B310" s="3"/>
      <c r="C310" s="3"/>
      <c r="D310" s="3"/>
      <c r="E310" s="3"/>
      <c r="F310" s="3"/>
      <c r="G310" s="3"/>
      <c r="H310" s="3"/>
      <c r="I310" s="3"/>
      <c r="J310" s="3"/>
      <c r="K310" s="3"/>
    </row>
    <row r="311">
      <c r="A311" s="3"/>
      <c r="B311" s="3"/>
      <c r="C311" s="3"/>
      <c r="D311" s="3"/>
      <c r="E311" s="3"/>
      <c r="F311" s="3"/>
      <c r="G311" s="3"/>
      <c r="H311" s="3"/>
      <c r="I311" s="3"/>
      <c r="J311" s="3"/>
      <c r="K311" s="3"/>
    </row>
    <row r="312">
      <c r="A312" s="3"/>
      <c r="B312" s="3"/>
      <c r="C312" s="3"/>
      <c r="D312" s="3"/>
      <c r="E312" s="3"/>
      <c r="F312" s="3"/>
      <c r="G312" s="3"/>
      <c r="H312" s="3"/>
      <c r="I312" s="3"/>
      <c r="J312" s="3"/>
      <c r="K312" s="3"/>
    </row>
    <row r="313">
      <c r="A313" s="3"/>
      <c r="B313" s="3"/>
      <c r="C313" s="3"/>
      <c r="D313" s="3"/>
      <c r="E313" s="3"/>
      <c r="F313" s="3"/>
      <c r="G313" s="3"/>
      <c r="H313" s="3"/>
      <c r="I313" s="3"/>
      <c r="J313" s="3"/>
      <c r="K313" s="3"/>
    </row>
    <row r="314">
      <c r="A314" s="3"/>
      <c r="B314" s="3"/>
      <c r="C314" s="3"/>
      <c r="D314" s="3"/>
      <c r="E314" s="3"/>
      <c r="F314" s="3"/>
      <c r="G314" s="3"/>
      <c r="H314" s="3"/>
      <c r="I314" s="3"/>
      <c r="J314" s="3"/>
      <c r="K314" s="3"/>
    </row>
    <row r="315">
      <c r="A315" s="3"/>
      <c r="B315" s="3"/>
      <c r="C315" s="3"/>
      <c r="D315" s="3"/>
      <c r="E315" s="3"/>
      <c r="F315" s="3"/>
      <c r="G315" s="3"/>
      <c r="H315" s="3"/>
      <c r="I315" s="3"/>
      <c r="J315" s="3"/>
      <c r="K315" s="3"/>
    </row>
    <row r="316">
      <c r="A316" s="3"/>
      <c r="B316" s="3"/>
      <c r="C316" s="3"/>
      <c r="D316" s="3"/>
      <c r="E316" s="3"/>
      <c r="F316" s="3"/>
      <c r="G316" s="3"/>
      <c r="H316" s="3"/>
      <c r="I316" s="3"/>
      <c r="J316" s="3"/>
      <c r="K316" s="3"/>
    </row>
    <row r="317">
      <c r="A317" s="3"/>
      <c r="B317" s="3"/>
      <c r="C317" s="3"/>
      <c r="D317" s="3"/>
      <c r="E317" s="3"/>
      <c r="F317" s="3"/>
      <c r="G317" s="3"/>
      <c r="H317" s="3"/>
      <c r="I317" s="3"/>
      <c r="J317" s="3"/>
      <c r="K317" s="3"/>
    </row>
    <row r="318">
      <c r="A318" s="3"/>
      <c r="B318" s="3"/>
      <c r="C318" s="3"/>
      <c r="D318" s="3"/>
      <c r="E318" s="3"/>
      <c r="F318" s="3"/>
      <c r="G318" s="3"/>
      <c r="H318" s="3"/>
      <c r="I318" s="3"/>
      <c r="J318" s="3"/>
      <c r="K318" s="3"/>
    </row>
    <row r="319">
      <c r="A319" s="3"/>
      <c r="B319" s="3"/>
      <c r="C319" s="3"/>
      <c r="D319" s="3"/>
      <c r="E319" s="3"/>
      <c r="F319" s="3"/>
      <c r="G319" s="3"/>
      <c r="H319" s="3"/>
      <c r="I319" s="3"/>
      <c r="J319" s="3"/>
      <c r="K319" s="3"/>
    </row>
    <row r="320">
      <c r="A320" s="3"/>
      <c r="B320" s="3"/>
      <c r="C320" s="3"/>
      <c r="D320" s="3"/>
      <c r="E320" s="3"/>
      <c r="F320" s="3"/>
      <c r="G320" s="3"/>
      <c r="H320" s="3"/>
      <c r="I320" s="3"/>
      <c r="J320" s="3"/>
      <c r="K320" s="3"/>
    </row>
    <row r="321">
      <c r="A321" s="3"/>
      <c r="B321" s="3"/>
      <c r="C321" s="3"/>
      <c r="D321" s="3"/>
      <c r="E321" s="3"/>
      <c r="F321" s="3"/>
      <c r="G321" s="3"/>
      <c r="H321" s="3"/>
      <c r="I321" s="3"/>
      <c r="J321" s="3"/>
      <c r="K321" s="3"/>
    </row>
    <row r="322">
      <c r="A322" s="3"/>
      <c r="B322" s="3"/>
      <c r="C322" s="3"/>
      <c r="D322" s="3"/>
      <c r="E322" s="3"/>
      <c r="F322" s="3"/>
      <c r="G322" s="3"/>
      <c r="H322" s="3"/>
      <c r="I322" s="3"/>
      <c r="J322" s="3"/>
      <c r="K322" s="3"/>
    </row>
    <row r="323">
      <c r="A323" s="3"/>
      <c r="B323" s="3"/>
      <c r="C323" s="3"/>
      <c r="D323" s="3"/>
      <c r="E323" s="3"/>
      <c r="F323" s="3"/>
      <c r="G323" s="3"/>
      <c r="H323" s="3"/>
      <c r="I323" s="3"/>
      <c r="J323" s="3"/>
      <c r="K323" s="3"/>
    </row>
    <row r="324">
      <c r="A324" s="3"/>
      <c r="B324" s="3"/>
      <c r="C324" s="3"/>
      <c r="D324" s="3"/>
      <c r="E324" s="3"/>
      <c r="F324" s="3"/>
      <c r="G324" s="3"/>
      <c r="H324" s="3"/>
      <c r="I324" s="3"/>
      <c r="J324" s="3"/>
      <c r="K324" s="3"/>
    </row>
    <row r="325">
      <c r="A325" s="3"/>
      <c r="B325" s="3"/>
      <c r="C325" s="3"/>
      <c r="D325" s="3"/>
      <c r="E325" s="3"/>
      <c r="F325" s="3"/>
      <c r="G325" s="3"/>
      <c r="H325" s="3"/>
      <c r="I325" s="3"/>
      <c r="J325" s="3"/>
      <c r="K325" s="3"/>
    </row>
    <row r="326">
      <c r="A326" s="3"/>
      <c r="B326" s="3"/>
      <c r="C326" s="3"/>
      <c r="D326" s="3"/>
      <c r="E326" s="3"/>
      <c r="F326" s="3"/>
      <c r="G326" s="3"/>
      <c r="H326" s="3"/>
      <c r="I326" s="3"/>
      <c r="J326" s="3"/>
      <c r="K326" s="3"/>
    </row>
    <row r="327">
      <c r="A327" s="3"/>
      <c r="B327" s="3"/>
      <c r="C327" s="3"/>
      <c r="D327" s="3"/>
      <c r="E327" s="3"/>
      <c r="F327" s="3"/>
      <c r="G327" s="3"/>
      <c r="H327" s="3"/>
      <c r="I327" s="3"/>
      <c r="J327" s="3"/>
      <c r="K327" s="3"/>
    </row>
    <row r="328">
      <c r="A328" s="3"/>
      <c r="B328" s="3"/>
      <c r="C328" s="3"/>
      <c r="D328" s="3"/>
      <c r="E328" s="3"/>
      <c r="F328" s="3"/>
      <c r="G328" s="3"/>
      <c r="H328" s="3"/>
      <c r="I328" s="3"/>
      <c r="J328" s="3"/>
      <c r="K328" s="3"/>
    </row>
    <row r="329">
      <c r="A329" s="3"/>
      <c r="B329" s="3"/>
      <c r="C329" s="3"/>
      <c r="D329" s="3"/>
      <c r="E329" s="3"/>
      <c r="F329" s="3"/>
      <c r="G329" s="3"/>
      <c r="H329" s="3"/>
      <c r="I329" s="3"/>
      <c r="J329" s="3"/>
      <c r="K329" s="3"/>
    </row>
    <row r="330">
      <c r="A330" s="3"/>
      <c r="B330" s="3"/>
      <c r="C330" s="3"/>
      <c r="D330" s="3"/>
      <c r="E330" s="3"/>
      <c r="F330" s="3"/>
      <c r="G330" s="3"/>
      <c r="H330" s="3"/>
      <c r="I330" s="3"/>
      <c r="J330" s="3"/>
      <c r="K330" s="3"/>
    </row>
    <row r="331">
      <c r="A331" s="3"/>
      <c r="B331" s="3"/>
      <c r="C331" s="3"/>
      <c r="D331" s="3"/>
      <c r="E331" s="3"/>
      <c r="F331" s="3"/>
      <c r="G331" s="3"/>
      <c r="H331" s="3"/>
      <c r="I331" s="3"/>
      <c r="J331" s="3"/>
      <c r="K331" s="3"/>
    </row>
    <row r="332">
      <c r="A332" s="3"/>
      <c r="B332" s="3"/>
      <c r="C332" s="3"/>
      <c r="D332" s="3"/>
      <c r="E332" s="3"/>
      <c r="F332" s="3"/>
      <c r="G332" s="3"/>
      <c r="H332" s="3"/>
      <c r="I332" s="3"/>
      <c r="J332" s="3"/>
      <c r="K332" s="3"/>
    </row>
    <row r="333">
      <c r="A333" s="3"/>
      <c r="B333" s="3"/>
      <c r="C333" s="3"/>
      <c r="D333" s="3"/>
      <c r="E333" s="3"/>
      <c r="F333" s="3"/>
      <c r="G333" s="3"/>
      <c r="H333" s="3"/>
      <c r="I333" s="3"/>
      <c r="J333" s="3"/>
      <c r="K333" s="3"/>
    </row>
    <row r="334">
      <c r="A334" s="3"/>
      <c r="B334" s="3"/>
      <c r="C334" s="3"/>
      <c r="D334" s="3"/>
      <c r="E334" s="3"/>
      <c r="F334" s="3"/>
      <c r="G334" s="3"/>
      <c r="H334" s="3"/>
      <c r="I334" s="3"/>
      <c r="J334" s="3"/>
      <c r="K334" s="3"/>
    </row>
    <row r="335">
      <c r="A335" s="3"/>
      <c r="B335" s="3"/>
      <c r="C335" s="3"/>
      <c r="D335" s="3"/>
      <c r="E335" s="3"/>
      <c r="F335" s="3"/>
      <c r="G335" s="3"/>
      <c r="H335" s="3"/>
      <c r="I335" s="3"/>
      <c r="J335" s="3"/>
      <c r="K335" s="3"/>
    </row>
    <row r="336">
      <c r="A336" s="3"/>
      <c r="B336" s="3"/>
      <c r="C336" s="3"/>
      <c r="D336" s="3"/>
      <c r="E336" s="3"/>
      <c r="F336" s="3"/>
      <c r="G336" s="3"/>
      <c r="H336" s="3"/>
      <c r="I336" s="3"/>
      <c r="J336" s="3"/>
      <c r="K336" s="3"/>
    </row>
    <row r="337">
      <c r="A337" s="3"/>
      <c r="B337" s="3"/>
      <c r="C337" s="3"/>
      <c r="D337" s="3"/>
      <c r="E337" s="3"/>
      <c r="F337" s="3"/>
      <c r="G337" s="3"/>
      <c r="H337" s="3"/>
      <c r="I337" s="3"/>
      <c r="J337" s="3"/>
      <c r="K337" s="3"/>
    </row>
    <row r="338">
      <c r="A338" s="3"/>
      <c r="B338" s="3"/>
      <c r="C338" s="3"/>
      <c r="D338" s="3"/>
      <c r="E338" s="3"/>
      <c r="F338" s="3"/>
      <c r="G338" s="3"/>
      <c r="H338" s="3"/>
      <c r="I338" s="3"/>
      <c r="J338" s="3"/>
      <c r="K338" s="3"/>
    </row>
    <row r="339">
      <c r="A339" s="3"/>
      <c r="B339" s="3"/>
      <c r="C339" s="3"/>
      <c r="D339" s="3"/>
      <c r="E339" s="3"/>
      <c r="F339" s="3"/>
      <c r="G339" s="3"/>
      <c r="H339" s="3"/>
      <c r="I339" s="3"/>
      <c r="J339" s="3"/>
      <c r="K339" s="3"/>
    </row>
    <row r="340">
      <c r="A340" s="3"/>
      <c r="B340" s="3"/>
      <c r="C340" s="3"/>
      <c r="D340" s="3"/>
      <c r="E340" s="3"/>
      <c r="F340" s="3"/>
      <c r="G340" s="3"/>
      <c r="H340" s="3"/>
      <c r="I340" s="3"/>
      <c r="J340" s="3"/>
      <c r="K340" s="3"/>
    </row>
    <row r="341">
      <c r="A341" s="3"/>
      <c r="B341" s="3"/>
      <c r="C341" s="3"/>
      <c r="D341" s="3"/>
      <c r="E341" s="3"/>
      <c r="F341" s="3"/>
      <c r="G341" s="3"/>
      <c r="H341" s="3"/>
      <c r="I341" s="3"/>
      <c r="J341" s="3"/>
      <c r="K341" s="3"/>
    </row>
    <row r="342">
      <c r="A342" s="3"/>
      <c r="B342" s="3"/>
      <c r="C342" s="3"/>
      <c r="D342" s="3"/>
      <c r="E342" s="3"/>
      <c r="F342" s="3"/>
      <c r="G342" s="3"/>
      <c r="H342" s="3"/>
      <c r="I342" s="3"/>
      <c r="J342" s="3"/>
      <c r="K342" s="3"/>
    </row>
    <row r="343">
      <c r="A343" s="3"/>
      <c r="B343" s="3"/>
      <c r="C343" s="3"/>
      <c r="D343" s="3"/>
      <c r="E343" s="3"/>
      <c r="F343" s="3"/>
      <c r="G343" s="3"/>
      <c r="H343" s="3"/>
      <c r="I343" s="3"/>
      <c r="J343" s="3"/>
      <c r="K343" s="3"/>
    </row>
    <row r="344">
      <c r="A344" s="3"/>
      <c r="B344" s="3"/>
      <c r="C344" s="3"/>
      <c r="D344" s="3"/>
      <c r="E344" s="3"/>
      <c r="F344" s="3"/>
      <c r="G344" s="3"/>
      <c r="H344" s="3"/>
      <c r="I344" s="3"/>
      <c r="J344" s="3"/>
      <c r="K344" s="3"/>
    </row>
    <row r="345">
      <c r="A345" s="3"/>
      <c r="B345" s="3"/>
      <c r="C345" s="3"/>
      <c r="D345" s="3"/>
      <c r="E345" s="3"/>
      <c r="F345" s="3"/>
      <c r="G345" s="3"/>
      <c r="H345" s="3"/>
      <c r="I345" s="3"/>
      <c r="J345" s="3"/>
      <c r="K345" s="3"/>
    </row>
    <row r="346">
      <c r="A346" s="3"/>
      <c r="B346" s="3"/>
      <c r="C346" s="3"/>
      <c r="D346" s="3"/>
      <c r="E346" s="3"/>
      <c r="F346" s="3"/>
      <c r="G346" s="3"/>
      <c r="H346" s="3"/>
      <c r="I346" s="3"/>
      <c r="J346" s="3"/>
      <c r="K346" s="3"/>
    </row>
    <row r="347">
      <c r="A347" s="3"/>
      <c r="B347" s="3"/>
      <c r="C347" s="3"/>
      <c r="D347" s="3"/>
      <c r="E347" s="3"/>
      <c r="F347" s="3"/>
      <c r="G347" s="3"/>
      <c r="H347" s="3"/>
      <c r="I347" s="3"/>
      <c r="J347" s="3"/>
      <c r="K347" s="3"/>
    </row>
    <row r="348">
      <c r="A348" s="3"/>
      <c r="B348" s="3"/>
      <c r="C348" s="3"/>
      <c r="D348" s="3"/>
      <c r="E348" s="3"/>
      <c r="F348" s="3"/>
      <c r="G348" s="3"/>
      <c r="H348" s="3"/>
      <c r="I348" s="3"/>
      <c r="J348" s="3"/>
      <c r="K348" s="3"/>
    </row>
    <row r="349">
      <c r="A349" s="3"/>
      <c r="B349" s="3"/>
      <c r="C349" s="3"/>
      <c r="D349" s="3"/>
      <c r="E349" s="3"/>
      <c r="F349" s="3"/>
      <c r="G349" s="3"/>
      <c r="H349" s="3"/>
      <c r="I349" s="3"/>
      <c r="J349" s="3"/>
      <c r="K349" s="3"/>
    </row>
    <row r="350">
      <c r="A350" s="3"/>
      <c r="B350" s="3"/>
      <c r="C350" s="3"/>
      <c r="D350" s="3"/>
      <c r="E350" s="3"/>
      <c r="F350" s="3"/>
      <c r="G350" s="3"/>
      <c r="H350" s="3"/>
      <c r="I350" s="3"/>
      <c r="J350" s="3"/>
      <c r="K350" s="3"/>
    </row>
    <row r="351">
      <c r="A351" s="3"/>
      <c r="B351" s="3"/>
      <c r="C351" s="3"/>
      <c r="D351" s="3"/>
      <c r="E351" s="3"/>
      <c r="F351" s="3"/>
      <c r="G351" s="3"/>
      <c r="H351" s="3"/>
      <c r="I351" s="3"/>
      <c r="J351" s="3"/>
      <c r="K351" s="3"/>
    </row>
    <row r="352">
      <c r="A352" s="3"/>
      <c r="B352" s="3"/>
      <c r="C352" s="3"/>
      <c r="D352" s="3"/>
      <c r="E352" s="3"/>
      <c r="F352" s="3"/>
      <c r="G352" s="3"/>
      <c r="H352" s="3"/>
      <c r="I352" s="3"/>
      <c r="J352" s="3"/>
      <c r="K352" s="3"/>
    </row>
    <row r="353">
      <c r="A353" s="3"/>
      <c r="B353" s="3"/>
      <c r="C353" s="3"/>
      <c r="D353" s="3"/>
      <c r="E353" s="3"/>
      <c r="F353" s="3"/>
      <c r="G353" s="3"/>
      <c r="H353" s="3"/>
      <c r="I353" s="3"/>
      <c r="J353" s="3"/>
      <c r="K353" s="3"/>
    </row>
    <row r="354">
      <c r="A354" s="3"/>
      <c r="B354" s="3"/>
      <c r="C354" s="3"/>
      <c r="D354" s="3"/>
      <c r="E354" s="3"/>
      <c r="F354" s="3"/>
      <c r="G354" s="3"/>
      <c r="H354" s="3"/>
      <c r="I354" s="3"/>
      <c r="J354" s="3"/>
      <c r="K354" s="3"/>
    </row>
    <row r="355">
      <c r="A355" s="3"/>
      <c r="B355" s="3"/>
      <c r="C355" s="3"/>
      <c r="D355" s="3"/>
      <c r="E355" s="3"/>
      <c r="F355" s="3"/>
      <c r="G355" s="3"/>
      <c r="H355" s="3"/>
      <c r="I355" s="3"/>
      <c r="J355" s="3"/>
      <c r="K355" s="3"/>
    </row>
    <row r="356">
      <c r="A356" s="3"/>
      <c r="B356" s="3"/>
      <c r="C356" s="3"/>
      <c r="D356" s="3"/>
      <c r="E356" s="3"/>
      <c r="F356" s="3"/>
      <c r="G356" s="3"/>
      <c r="H356" s="3"/>
      <c r="I356" s="3"/>
      <c r="J356" s="3"/>
      <c r="K356" s="3"/>
    </row>
    <row r="357">
      <c r="A357" s="3"/>
      <c r="B357" s="3"/>
      <c r="C357" s="3"/>
      <c r="D357" s="3"/>
      <c r="E357" s="3"/>
      <c r="F357" s="3"/>
      <c r="G357" s="3"/>
      <c r="H357" s="3"/>
      <c r="I357" s="3"/>
      <c r="J357" s="3"/>
      <c r="K357" s="3"/>
    </row>
    <row r="358">
      <c r="A358" s="3"/>
      <c r="B358" s="3"/>
      <c r="C358" s="3"/>
      <c r="D358" s="3"/>
      <c r="E358" s="3"/>
      <c r="F358" s="3"/>
      <c r="G358" s="3"/>
      <c r="H358" s="3"/>
      <c r="I358" s="3"/>
      <c r="J358" s="3"/>
      <c r="K358" s="3"/>
    </row>
    <row r="359">
      <c r="A359" s="3"/>
      <c r="B359" s="3"/>
      <c r="C359" s="3"/>
      <c r="D359" s="3"/>
      <c r="E359" s="3"/>
      <c r="F359" s="3"/>
      <c r="G359" s="3"/>
      <c r="H359" s="3"/>
      <c r="I359" s="3"/>
      <c r="J359" s="3"/>
      <c r="K359" s="3"/>
    </row>
    <row r="360">
      <c r="A360" s="3"/>
      <c r="B360" s="3"/>
      <c r="C360" s="3"/>
      <c r="D360" s="3"/>
      <c r="E360" s="3"/>
      <c r="F360" s="3"/>
      <c r="G360" s="3"/>
      <c r="H360" s="3"/>
      <c r="I360" s="3"/>
      <c r="J360" s="3"/>
      <c r="K360" s="3"/>
    </row>
    <row r="361">
      <c r="A361" s="3"/>
      <c r="B361" s="3"/>
      <c r="C361" s="3"/>
      <c r="D361" s="3"/>
      <c r="E361" s="3"/>
      <c r="F361" s="3"/>
      <c r="G361" s="3"/>
      <c r="H361" s="3"/>
      <c r="I361" s="3"/>
      <c r="J361" s="3"/>
      <c r="K361" s="3"/>
    </row>
    <row r="362">
      <c r="A362" s="3"/>
      <c r="B362" s="3"/>
      <c r="C362" s="3"/>
      <c r="D362" s="3"/>
      <c r="E362" s="3"/>
      <c r="F362" s="3"/>
      <c r="G362" s="3"/>
      <c r="H362" s="3"/>
      <c r="I362" s="3"/>
      <c r="J362" s="3"/>
      <c r="K362" s="3"/>
    </row>
    <row r="363">
      <c r="A363" s="3"/>
      <c r="B363" s="3"/>
      <c r="C363" s="3"/>
      <c r="D363" s="3"/>
      <c r="E363" s="3"/>
      <c r="F363" s="3"/>
      <c r="G363" s="3"/>
      <c r="H363" s="3"/>
      <c r="I363" s="3"/>
      <c r="J363" s="3"/>
      <c r="K363" s="3"/>
    </row>
    <row r="364">
      <c r="A364" s="3"/>
      <c r="B364" s="3"/>
      <c r="C364" s="3"/>
      <c r="D364" s="3"/>
      <c r="E364" s="3"/>
      <c r="F364" s="3"/>
      <c r="G364" s="3"/>
      <c r="H364" s="3"/>
      <c r="I364" s="3"/>
      <c r="J364" s="3"/>
      <c r="K364" s="3"/>
    </row>
    <row r="365">
      <c r="A365" s="3"/>
      <c r="B365" s="3"/>
      <c r="C365" s="3"/>
      <c r="D365" s="3"/>
      <c r="E365" s="3"/>
      <c r="F365" s="3"/>
      <c r="G365" s="3"/>
      <c r="H365" s="3"/>
      <c r="I365" s="3"/>
      <c r="J365" s="3"/>
      <c r="K365" s="3"/>
    </row>
    <row r="366">
      <c r="A366" s="3"/>
      <c r="B366" s="3"/>
      <c r="C366" s="3"/>
      <c r="D366" s="3"/>
      <c r="E366" s="3"/>
      <c r="F366" s="3"/>
      <c r="G366" s="3"/>
      <c r="H366" s="3"/>
      <c r="I366" s="3"/>
      <c r="J366" s="3"/>
      <c r="K366" s="3"/>
    </row>
    <row r="367">
      <c r="A367" s="3"/>
      <c r="B367" s="3"/>
      <c r="C367" s="3"/>
      <c r="D367" s="3"/>
      <c r="E367" s="3"/>
      <c r="F367" s="3"/>
      <c r="G367" s="3"/>
      <c r="H367" s="3"/>
      <c r="I367" s="3"/>
      <c r="J367" s="3"/>
      <c r="K367" s="3"/>
    </row>
    <row r="368">
      <c r="A368" s="3"/>
      <c r="B368" s="3"/>
      <c r="C368" s="3"/>
      <c r="D368" s="3"/>
      <c r="E368" s="3"/>
      <c r="F368" s="3"/>
      <c r="G368" s="3"/>
      <c r="H368" s="3"/>
      <c r="I368" s="3"/>
      <c r="J368" s="3"/>
      <c r="K368" s="3"/>
    </row>
    <row r="369">
      <c r="A369" s="3"/>
      <c r="B369" s="3"/>
      <c r="C369" s="3"/>
      <c r="D369" s="3"/>
      <c r="E369" s="3"/>
      <c r="F369" s="3"/>
      <c r="G369" s="3"/>
      <c r="H369" s="3"/>
      <c r="I369" s="3"/>
      <c r="J369" s="3"/>
      <c r="K369" s="3"/>
    </row>
    <row r="370">
      <c r="A370" s="3"/>
      <c r="B370" s="3"/>
      <c r="C370" s="3"/>
      <c r="D370" s="3"/>
      <c r="E370" s="3"/>
      <c r="F370" s="3"/>
      <c r="G370" s="3"/>
      <c r="H370" s="3"/>
      <c r="I370" s="3"/>
      <c r="J370" s="3"/>
      <c r="K370" s="3"/>
    </row>
    <row r="371">
      <c r="A371" s="3"/>
      <c r="B371" s="3"/>
      <c r="C371" s="3"/>
      <c r="D371" s="3"/>
      <c r="E371" s="3"/>
      <c r="F371" s="3"/>
      <c r="G371" s="3"/>
      <c r="H371" s="3"/>
      <c r="I371" s="3"/>
      <c r="J371" s="3"/>
      <c r="K371" s="3"/>
    </row>
    <row r="372">
      <c r="A372" s="3"/>
      <c r="B372" s="3"/>
      <c r="C372" s="3"/>
      <c r="D372" s="3"/>
      <c r="E372" s="3"/>
      <c r="F372" s="3"/>
      <c r="G372" s="3"/>
      <c r="H372" s="3"/>
      <c r="I372" s="3"/>
      <c r="J372" s="3"/>
      <c r="K372" s="3"/>
    </row>
    <row r="373">
      <c r="A373" s="3"/>
      <c r="B373" s="3"/>
      <c r="C373" s="3"/>
      <c r="D373" s="3"/>
      <c r="E373" s="3"/>
      <c r="F373" s="3"/>
      <c r="G373" s="3"/>
      <c r="H373" s="3"/>
      <c r="I373" s="3"/>
      <c r="J373" s="3"/>
      <c r="K373" s="3"/>
    </row>
    <row r="374">
      <c r="A374" s="3"/>
      <c r="B374" s="3"/>
      <c r="C374" s="3"/>
      <c r="D374" s="3"/>
      <c r="E374" s="3"/>
      <c r="F374" s="3"/>
      <c r="G374" s="3"/>
      <c r="H374" s="3"/>
      <c r="I374" s="3"/>
      <c r="J374" s="3"/>
      <c r="K374" s="3"/>
    </row>
    <row r="375">
      <c r="A375" s="3"/>
      <c r="B375" s="3"/>
      <c r="C375" s="3"/>
      <c r="D375" s="3"/>
      <c r="E375" s="3"/>
      <c r="F375" s="3"/>
      <c r="G375" s="3"/>
      <c r="H375" s="3"/>
      <c r="I375" s="3"/>
      <c r="J375" s="3"/>
      <c r="K375" s="3"/>
    </row>
    <row r="376">
      <c r="A376" s="3"/>
      <c r="B376" s="3"/>
      <c r="C376" s="3"/>
      <c r="D376" s="3"/>
      <c r="E376" s="3"/>
      <c r="F376" s="3"/>
      <c r="G376" s="3"/>
      <c r="H376" s="3"/>
      <c r="I376" s="3"/>
      <c r="J376" s="3"/>
      <c r="K376" s="3"/>
    </row>
    <row r="377">
      <c r="A377" s="3"/>
      <c r="B377" s="3"/>
      <c r="C377" s="3"/>
      <c r="D377" s="3"/>
      <c r="E377" s="3"/>
      <c r="F377" s="3"/>
      <c r="G377" s="3"/>
      <c r="H377" s="3"/>
      <c r="I377" s="3"/>
      <c r="J377" s="3"/>
      <c r="K377" s="3"/>
    </row>
    <row r="378">
      <c r="A378" s="3"/>
      <c r="B378" s="3"/>
      <c r="C378" s="3"/>
      <c r="D378" s="3"/>
      <c r="E378" s="3"/>
      <c r="F378" s="3"/>
      <c r="G378" s="3"/>
      <c r="H378" s="3"/>
      <c r="I378" s="3"/>
      <c r="J378" s="3"/>
      <c r="K378" s="3"/>
    </row>
    <row r="379">
      <c r="A379" s="3"/>
      <c r="B379" s="3"/>
      <c r="C379" s="3"/>
      <c r="D379" s="3"/>
      <c r="E379" s="3"/>
      <c r="F379" s="3"/>
      <c r="G379" s="3"/>
      <c r="H379" s="3"/>
      <c r="I379" s="3"/>
      <c r="J379" s="3"/>
      <c r="K379" s="3"/>
    </row>
    <row r="380">
      <c r="A380" s="3"/>
      <c r="B380" s="3"/>
      <c r="C380" s="3"/>
      <c r="D380" s="3"/>
      <c r="E380" s="3"/>
      <c r="F380" s="3"/>
      <c r="G380" s="3"/>
      <c r="H380" s="3"/>
      <c r="I380" s="3"/>
      <c r="J380" s="3"/>
      <c r="K380" s="3"/>
    </row>
    <row r="381">
      <c r="A381" s="3"/>
      <c r="B381" s="3"/>
      <c r="C381" s="3"/>
      <c r="D381" s="3"/>
      <c r="E381" s="3"/>
      <c r="F381" s="3"/>
      <c r="G381" s="3"/>
      <c r="H381" s="3"/>
      <c r="I381" s="3"/>
      <c r="J381" s="3"/>
      <c r="K381" s="3"/>
    </row>
    <row r="382">
      <c r="A382" s="3"/>
      <c r="B382" s="3"/>
      <c r="C382" s="3"/>
      <c r="D382" s="3"/>
      <c r="E382" s="3"/>
      <c r="F382" s="3"/>
      <c r="G382" s="3"/>
      <c r="H382" s="3"/>
      <c r="I382" s="3"/>
      <c r="J382" s="3"/>
      <c r="K382" s="3"/>
    </row>
    <row r="383">
      <c r="A383" s="3"/>
      <c r="B383" s="3"/>
      <c r="C383" s="3"/>
      <c r="D383" s="3"/>
      <c r="E383" s="3"/>
      <c r="F383" s="3"/>
      <c r="G383" s="3"/>
      <c r="H383" s="3"/>
      <c r="I383" s="3"/>
      <c r="J383" s="3"/>
      <c r="K383" s="3"/>
    </row>
    <row r="384">
      <c r="A384" s="3"/>
      <c r="B384" s="3"/>
      <c r="C384" s="3"/>
      <c r="D384" s="3"/>
      <c r="E384" s="3"/>
      <c r="F384" s="3"/>
      <c r="G384" s="3"/>
      <c r="H384" s="3"/>
      <c r="I384" s="3"/>
      <c r="J384" s="3"/>
      <c r="K384" s="3"/>
    </row>
    <row r="385">
      <c r="A385" s="3"/>
      <c r="B385" s="3"/>
      <c r="C385" s="3"/>
      <c r="D385" s="3"/>
      <c r="E385" s="3"/>
      <c r="F385" s="3"/>
      <c r="G385" s="3"/>
      <c r="H385" s="3"/>
      <c r="I385" s="3"/>
      <c r="J385" s="3"/>
      <c r="K385" s="3"/>
    </row>
    <row r="386">
      <c r="A386" s="3"/>
      <c r="B386" s="3"/>
      <c r="C386" s="3"/>
      <c r="D386" s="3"/>
      <c r="E386" s="3"/>
      <c r="F386" s="3"/>
      <c r="G386" s="3"/>
      <c r="H386" s="3"/>
      <c r="I386" s="3"/>
      <c r="J386" s="3"/>
      <c r="K386" s="3"/>
    </row>
    <row r="387">
      <c r="A387" s="3"/>
      <c r="B387" s="3"/>
      <c r="C387" s="3"/>
      <c r="D387" s="3"/>
      <c r="E387" s="3"/>
      <c r="F387" s="3"/>
      <c r="G387" s="3"/>
      <c r="H387" s="3"/>
      <c r="I387" s="3"/>
      <c r="J387" s="3"/>
      <c r="K387" s="3"/>
    </row>
    <row r="388">
      <c r="A388" s="3"/>
      <c r="B388" s="3"/>
      <c r="C388" s="3"/>
      <c r="D388" s="3"/>
      <c r="E388" s="3"/>
      <c r="F388" s="3"/>
      <c r="G388" s="3"/>
      <c r="H388" s="3"/>
      <c r="I388" s="3"/>
      <c r="J388" s="3"/>
      <c r="K388" s="3"/>
    </row>
    <row r="389">
      <c r="A389" s="3"/>
      <c r="B389" s="3"/>
      <c r="C389" s="3"/>
      <c r="D389" s="3"/>
      <c r="E389" s="3"/>
      <c r="F389" s="3"/>
      <c r="G389" s="3"/>
      <c r="H389" s="3"/>
      <c r="I389" s="3"/>
      <c r="J389" s="3"/>
      <c r="K389" s="3"/>
    </row>
    <row r="390">
      <c r="A390" s="3"/>
      <c r="B390" s="3"/>
      <c r="C390" s="3"/>
      <c r="D390" s="3"/>
      <c r="E390" s="3"/>
      <c r="F390" s="3"/>
      <c r="G390" s="3"/>
      <c r="H390" s="3"/>
      <c r="I390" s="3"/>
      <c r="J390" s="3"/>
      <c r="K390" s="3"/>
    </row>
    <row r="391">
      <c r="A391" s="3"/>
      <c r="B391" s="3"/>
      <c r="C391" s="3"/>
      <c r="D391" s="3"/>
      <c r="E391" s="3"/>
      <c r="F391" s="3"/>
      <c r="G391" s="3"/>
      <c r="H391" s="3"/>
      <c r="I391" s="3"/>
      <c r="J391" s="3"/>
      <c r="K391" s="3"/>
    </row>
    <row r="392">
      <c r="A392" s="3"/>
      <c r="B392" s="3"/>
      <c r="C392" s="3"/>
      <c r="D392" s="3"/>
      <c r="E392" s="3"/>
      <c r="F392" s="3"/>
      <c r="G392" s="3"/>
      <c r="H392" s="3"/>
      <c r="I392" s="3"/>
      <c r="J392" s="3"/>
      <c r="K392" s="3"/>
    </row>
    <row r="393">
      <c r="A393" s="3"/>
      <c r="B393" s="3"/>
      <c r="C393" s="3"/>
      <c r="D393" s="3"/>
      <c r="E393" s="3"/>
      <c r="F393" s="3"/>
      <c r="G393" s="3"/>
      <c r="H393" s="3"/>
      <c r="I393" s="3"/>
      <c r="J393" s="3"/>
      <c r="K393" s="3"/>
    </row>
    <row r="394">
      <c r="A394" s="3"/>
      <c r="B394" s="3"/>
      <c r="C394" s="3"/>
      <c r="D394" s="3"/>
      <c r="E394" s="3"/>
      <c r="F394" s="3"/>
      <c r="G394" s="3"/>
      <c r="H394" s="3"/>
      <c r="I394" s="3"/>
      <c r="J394" s="3"/>
      <c r="K394" s="3"/>
    </row>
    <row r="395">
      <c r="A395" s="3"/>
      <c r="B395" s="3"/>
      <c r="C395" s="3"/>
      <c r="D395" s="3"/>
      <c r="E395" s="3"/>
      <c r="F395" s="3"/>
      <c r="G395" s="3"/>
      <c r="H395" s="3"/>
      <c r="I395" s="3"/>
      <c r="J395" s="3"/>
      <c r="K395" s="3"/>
    </row>
    <row r="396">
      <c r="A396" s="3"/>
      <c r="B396" s="3"/>
      <c r="C396" s="3"/>
      <c r="D396" s="3"/>
      <c r="E396" s="3"/>
      <c r="F396" s="3"/>
      <c r="G396" s="3"/>
      <c r="H396" s="3"/>
      <c r="I396" s="3"/>
      <c r="J396" s="3"/>
      <c r="K396" s="3"/>
    </row>
    <row r="397">
      <c r="A397" s="3"/>
      <c r="B397" s="3"/>
      <c r="C397" s="3"/>
      <c r="D397" s="3"/>
      <c r="E397" s="3"/>
      <c r="F397" s="3"/>
      <c r="G397" s="3"/>
      <c r="H397" s="3"/>
      <c r="I397" s="3"/>
      <c r="J397" s="3"/>
      <c r="K397" s="3"/>
    </row>
    <row r="398">
      <c r="A398" s="3"/>
      <c r="B398" s="3"/>
      <c r="C398" s="3"/>
      <c r="D398" s="3"/>
      <c r="E398" s="3"/>
      <c r="F398" s="3"/>
      <c r="G398" s="3"/>
      <c r="H398" s="3"/>
      <c r="I398" s="3"/>
      <c r="J398" s="3"/>
      <c r="K398" s="3"/>
    </row>
    <row r="399">
      <c r="A399" s="3"/>
      <c r="B399" s="3"/>
      <c r="C399" s="3"/>
      <c r="D399" s="3"/>
      <c r="E399" s="3"/>
      <c r="F399" s="3"/>
      <c r="G399" s="3"/>
      <c r="H399" s="3"/>
      <c r="I399" s="3"/>
      <c r="J399" s="3"/>
      <c r="K399" s="3"/>
    </row>
    <row r="400">
      <c r="A400" s="3"/>
      <c r="B400" s="3"/>
      <c r="C400" s="3"/>
      <c r="D400" s="3"/>
      <c r="E400" s="3"/>
      <c r="F400" s="3"/>
      <c r="G400" s="3"/>
      <c r="H400" s="3"/>
      <c r="I400" s="3"/>
      <c r="J400" s="3"/>
      <c r="K400" s="3"/>
    </row>
    <row r="401">
      <c r="A401" s="3"/>
      <c r="B401" s="3"/>
      <c r="C401" s="3"/>
      <c r="D401" s="3"/>
      <c r="E401" s="3"/>
      <c r="F401" s="3"/>
      <c r="G401" s="3"/>
      <c r="H401" s="3"/>
      <c r="I401" s="3"/>
      <c r="J401" s="3"/>
      <c r="K401" s="3"/>
    </row>
    <row r="402">
      <c r="A402" s="3"/>
      <c r="B402" s="3"/>
      <c r="C402" s="3"/>
      <c r="D402" s="3"/>
      <c r="E402" s="3"/>
      <c r="F402" s="3"/>
      <c r="G402" s="3"/>
      <c r="H402" s="3"/>
      <c r="I402" s="3"/>
      <c r="J402" s="3"/>
      <c r="K402" s="3"/>
    </row>
    <row r="403">
      <c r="A403" s="3"/>
      <c r="B403" s="3"/>
      <c r="C403" s="3"/>
      <c r="D403" s="3"/>
      <c r="E403" s="3"/>
      <c r="F403" s="3"/>
      <c r="G403" s="3"/>
      <c r="H403" s="3"/>
      <c r="I403" s="3"/>
      <c r="J403" s="3"/>
      <c r="K403" s="3"/>
    </row>
    <row r="404">
      <c r="A404" s="3"/>
      <c r="B404" s="3"/>
      <c r="C404" s="3"/>
      <c r="D404" s="3"/>
      <c r="E404" s="3"/>
      <c r="F404" s="3"/>
      <c r="G404" s="3"/>
      <c r="H404" s="3"/>
      <c r="I404" s="3"/>
      <c r="J404" s="3"/>
      <c r="K404" s="3"/>
    </row>
    <row r="405">
      <c r="A405" s="3"/>
      <c r="B405" s="3"/>
      <c r="C405" s="3"/>
      <c r="D405" s="3"/>
      <c r="E405" s="3"/>
      <c r="F405" s="3"/>
      <c r="G405" s="3"/>
      <c r="H405" s="3"/>
      <c r="I405" s="3"/>
      <c r="J405" s="3"/>
      <c r="K405" s="3"/>
    </row>
    <row r="406">
      <c r="A406" s="3"/>
      <c r="B406" s="3"/>
      <c r="C406" s="3"/>
      <c r="D406" s="3"/>
      <c r="E406" s="3"/>
      <c r="F406" s="3"/>
      <c r="G406" s="3"/>
      <c r="H406" s="3"/>
      <c r="I406" s="3"/>
      <c r="J406" s="3"/>
      <c r="K406" s="3"/>
    </row>
    <row r="407">
      <c r="A407" s="3"/>
      <c r="B407" s="3"/>
      <c r="C407" s="3"/>
      <c r="D407" s="3"/>
      <c r="E407" s="3"/>
      <c r="F407" s="3"/>
      <c r="G407" s="3"/>
      <c r="H407" s="3"/>
      <c r="I407" s="3"/>
      <c r="J407" s="3"/>
      <c r="K407" s="3"/>
    </row>
    <row r="408">
      <c r="A408" s="3"/>
      <c r="B408" s="3"/>
      <c r="C408" s="3"/>
      <c r="D408" s="3"/>
      <c r="E408" s="3"/>
      <c r="F408" s="3"/>
      <c r="G408" s="3"/>
      <c r="H408" s="3"/>
      <c r="I408" s="3"/>
      <c r="J408" s="3"/>
      <c r="K408" s="3"/>
    </row>
    <row r="409">
      <c r="A409" s="3"/>
      <c r="B409" s="3"/>
      <c r="C409" s="3"/>
      <c r="D409" s="3"/>
      <c r="E409" s="3"/>
      <c r="F409" s="3"/>
      <c r="G409" s="3"/>
      <c r="H409" s="3"/>
      <c r="I409" s="3"/>
      <c r="J409" s="3"/>
      <c r="K409" s="3"/>
    </row>
    <row r="410">
      <c r="A410" s="3"/>
      <c r="B410" s="3"/>
      <c r="C410" s="3"/>
      <c r="D410" s="3"/>
      <c r="E410" s="3"/>
      <c r="F410" s="3"/>
      <c r="G410" s="3"/>
      <c r="H410" s="3"/>
      <c r="I410" s="3"/>
      <c r="J410" s="3"/>
      <c r="K410" s="3"/>
    </row>
    <row r="411">
      <c r="A411" s="3"/>
      <c r="B411" s="3"/>
      <c r="C411" s="3"/>
      <c r="D411" s="3"/>
      <c r="E411" s="3"/>
      <c r="F411" s="3"/>
      <c r="G411" s="3"/>
      <c r="H411" s="3"/>
      <c r="I411" s="3"/>
      <c r="J411" s="3"/>
      <c r="K411" s="3"/>
    </row>
    <row r="412">
      <c r="A412" s="3"/>
      <c r="B412" s="3"/>
      <c r="C412" s="3"/>
      <c r="D412" s="3"/>
      <c r="E412" s="3"/>
      <c r="F412" s="3"/>
      <c r="G412" s="3"/>
      <c r="H412" s="3"/>
      <c r="I412" s="3"/>
      <c r="J412" s="3"/>
      <c r="K412" s="3"/>
    </row>
    <row r="413">
      <c r="A413" s="3"/>
      <c r="B413" s="3"/>
      <c r="C413" s="3"/>
      <c r="D413" s="3"/>
      <c r="E413" s="3"/>
      <c r="F413" s="3"/>
      <c r="G413" s="3"/>
      <c r="H413" s="3"/>
      <c r="I413" s="3"/>
      <c r="J413" s="3"/>
      <c r="K413" s="3"/>
    </row>
    <row r="414">
      <c r="A414" s="3"/>
      <c r="B414" s="3"/>
      <c r="C414" s="3"/>
      <c r="D414" s="3"/>
      <c r="E414" s="3"/>
      <c r="F414" s="3"/>
      <c r="G414" s="3"/>
      <c r="H414" s="3"/>
      <c r="I414" s="3"/>
      <c r="J414" s="3"/>
      <c r="K414" s="3"/>
    </row>
    <row r="415">
      <c r="A415" s="3"/>
      <c r="B415" s="3"/>
      <c r="C415" s="3"/>
      <c r="D415" s="3"/>
      <c r="E415" s="3"/>
      <c r="F415" s="3"/>
      <c r="G415" s="3"/>
      <c r="H415" s="3"/>
      <c r="I415" s="3"/>
      <c r="J415" s="3"/>
      <c r="K415" s="3"/>
    </row>
    <row r="416">
      <c r="A416" s="3"/>
      <c r="B416" s="3"/>
      <c r="C416" s="3"/>
      <c r="D416" s="3"/>
      <c r="E416" s="3"/>
      <c r="F416" s="3"/>
      <c r="G416" s="3"/>
      <c r="H416" s="3"/>
      <c r="I416" s="3"/>
      <c r="J416" s="3"/>
      <c r="K416" s="3"/>
    </row>
    <row r="417">
      <c r="A417" s="3"/>
      <c r="B417" s="3"/>
      <c r="C417" s="3"/>
      <c r="D417" s="3"/>
      <c r="E417" s="3"/>
      <c r="F417" s="3"/>
      <c r="G417" s="3"/>
      <c r="H417" s="3"/>
      <c r="I417" s="3"/>
      <c r="J417" s="3"/>
      <c r="K417" s="3"/>
    </row>
    <row r="418">
      <c r="A418" s="3"/>
      <c r="B418" s="3"/>
      <c r="C418" s="3"/>
      <c r="D418" s="3"/>
      <c r="E418" s="3"/>
      <c r="F418" s="3"/>
      <c r="G418" s="3"/>
      <c r="H418" s="3"/>
      <c r="I418" s="3"/>
      <c r="J418" s="3"/>
      <c r="K418" s="3"/>
    </row>
    <row r="419">
      <c r="A419" s="3"/>
      <c r="B419" s="3"/>
      <c r="C419" s="3"/>
      <c r="D419" s="3"/>
      <c r="E419" s="3"/>
      <c r="F419" s="3"/>
      <c r="G419" s="3"/>
      <c r="H419" s="3"/>
      <c r="I419" s="3"/>
      <c r="J419" s="3"/>
      <c r="K419" s="3"/>
    </row>
    <row r="420">
      <c r="A420" s="3"/>
      <c r="B420" s="3"/>
      <c r="C420" s="3"/>
      <c r="D420" s="3"/>
      <c r="E420" s="3"/>
      <c r="F420" s="3"/>
      <c r="G420" s="3"/>
      <c r="H420" s="3"/>
      <c r="I420" s="3"/>
      <c r="J420" s="3"/>
      <c r="K420" s="3"/>
    </row>
    <row r="421">
      <c r="A421" s="3"/>
      <c r="B421" s="3"/>
      <c r="C421" s="3"/>
      <c r="D421" s="3"/>
      <c r="E421" s="3"/>
      <c r="F421" s="3"/>
      <c r="G421" s="3"/>
      <c r="H421" s="3"/>
      <c r="I421" s="3"/>
      <c r="J421" s="3"/>
      <c r="K421" s="3"/>
    </row>
    <row r="422">
      <c r="A422" s="3"/>
      <c r="B422" s="3"/>
      <c r="C422" s="3"/>
      <c r="D422" s="3"/>
      <c r="E422" s="3"/>
      <c r="F422" s="3"/>
      <c r="G422" s="3"/>
      <c r="H422" s="3"/>
      <c r="I422" s="3"/>
      <c r="J422" s="3"/>
      <c r="K422" s="3"/>
    </row>
    <row r="423">
      <c r="A423" s="3"/>
      <c r="B423" s="3"/>
      <c r="C423" s="3"/>
      <c r="D423" s="3"/>
      <c r="E423" s="3"/>
      <c r="F423" s="3"/>
      <c r="G423" s="3"/>
      <c r="H423" s="3"/>
      <c r="I423" s="3"/>
      <c r="J423" s="3"/>
      <c r="K423" s="3"/>
    </row>
    <row r="424">
      <c r="A424" s="3"/>
      <c r="B424" s="3"/>
      <c r="C424" s="3"/>
      <c r="D424" s="3"/>
      <c r="E424" s="3"/>
      <c r="F424" s="3"/>
      <c r="G424" s="3"/>
      <c r="H424" s="3"/>
      <c r="I424" s="3"/>
      <c r="J424" s="3"/>
      <c r="K424" s="3"/>
    </row>
    <row r="425">
      <c r="A425" s="3"/>
      <c r="B425" s="3"/>
      <c r="C425" s="3"/>
      <c r="D425" s="3"/>
      <c r="E425" s="3"/>
      <c r="F425" s="3"/>
      <c r="G425" s="3"/>
      <c r="H425" s="3"/>
      <c r="I425" s="3"/>
      <c r="J425" s="3"/>
      <c r="K425" s="3"/>
    </row>
    <row r="426">
      <c r="A426" s="3"/>
      <c r="B426" s="3"/>
      <c r="C426" s="3"/>
      <c r="D426" s="3"/>
      <c r="E426" s="3"/>
      <c r="F426" s="3"/>
      <c r="G426" s="3"/>
      <c r="H426" s="3"/>
      <c r="I426" s="3"/>
      <c r="J426" s="3"/>
      <c r="K426" s="3"/>
    </row>
    <row r="427">
      <c r="A427" s="3"/>
      <c r="B427" s="3"/>
      <c r="C427" s="3"/>
      <c r="D427" s="3"/>
      <c r="E427" s="3"/>
      <c r="F427" s="3"/>
      <c r="G427" s="3"/>
      <c r="H427" s="3"/>
      <c r="I427" s="3"/>
      <c r="J427" s="3"/>
      <c r="K427" s="3"/>
    </row>
    <row r="428">
      <c r="A428" s="3"/>
      <c r="B428" s="3"/>
      <c r="C428" s="3"/>
      <c r="D428" s="3"/>
      <c r="E428" s="3"/>
      <c r="F428" s="3"/>
      <c r="G428" s="3"/>
      <c r="H428" s="3"/>
      <c r="I428" s="3"/>
      <c r="J428" s="3"/>
      <c r="K428" s="3"/>
    </row>
    <row r="429">
      <c r="A429" s="3"/>
      <c r="B429" s="3"/>
      <c r="C429" s="3"/>
      <c r="D429" s="3"/>
      <c r="E429" s="3"/>
      <c r="F429" s="3"/>
      <c r="G429" s="3"/>
      <c r="H429" s="3"/>
      <c r="I429" s="3"/>
      <c r="J429" s="3"/>
      <c r="K429" s="3"/>
    </row>
    <row r="430">
      <c r="A430" s="3"/>
      <c r="B430" s="3"/>
      <c r="C430" s="3"/>
      <c r="D430" s="3"/>
      <c r="E430" s="3"/>
      <c r="F430" s="3"/>
      <c r="G430" s="3"/>
      <c r="H430" s="3"/>
      <c r="I430" s="3"/>
      <c r="J430" s="3"/>
      <c r="K430" s="3"/>
    </row>
    <row r="431">
      <c r="A431" s="3"/>
      <c r="B431" s="3"/>
      <c r="C431" s="3"/>
      <c r="D431" s="3"/>
      <c r="E431" s="3"/>
      <c r="F431" s="3"/>
      <c r="G431" s="3"/>
      <c r="H431" s="3"/>
      <c r="I431" s="3"/>
      <c r="J431" s="3"/>
      <c r="K431" s="3"/>
    </row>
    <row r="432">
      <c r="A432" s="3"/>
      <c r="B432" s="3"/>
      <c r="C432" s="3"/>
      <c r="D432" s="3"/>
      <c r="E432" s="3"/>
      <c r="F432" s="3"/>
      <c r="G432" s="3"/>
      <c r="H432" s="3"/>
      <c r="I432" s="3"/>
      <c r="J432" s="3"/>
      <c r="K432" s="3"/>
    </row>
    <row r="433">
      <c r="A433" s="3"/>
      <c r="B433" s="3"/>
      <c r="C433" s="3"/>
      <c r="D433" s="3"/>
      <c r="E433" s="3"/>
      <c r="F433" s="3"/>
      <c r="G433" s="3"/>
      <c r="H433" s="3"/>
      <c r="I433" s="3"/>
      <c r="J433" s="3"/>
      <c r="K433" s="3"/>
    </row>
    <row r="434">
      <c r="A434" s="3"/>
      <c r="B434" s="3"/>
      <c r="C434" s="3"/>
      <c r="D434" s="3"/>
      <c r="E434" s="3"/>
      <c r="F434" s="3"/>
      <c r="G434" s="3"/>
      <c r="H434" s="3"/>
      <c r="I434" s="3"/>
      <c r="J434" s="3"/>
      <c r="K434" s="3"/>
    </row>
    <row r="435">
      <c r="A435" s="3"/>
      <c r="B435" s="3"/>
      <c r="C435" s="3"/>
      <c r="D435" s="3"/>
      <c r="E435" s="3"/>
      <c r="F435" s="3"/>
      <c r="G435" s="3"/>
      <c r="H435" s="3"/>
      <c r="I435" s="3"/>
      <c r="J435" s="3"/>
      <c r="K435" s="3"/>
    </row>
    <row r="436">
      <c r="A436" s="3"/>
      <c r="B436" s="3"/>
      <c r="C436" s="3"/>
      <c r="D436" s="3"/>
      <c r="E436" s="3"/>
      <c r="F436" s="3"/>
      <c r="G436" s="3"/>
      <c r="H436" s="3"/>
      <c r="I436" s="3"/>
      <c r="J436" s="3"/>
      <c r="K436" s="3"/>
    </row>
    <row r="437">
      <c r="A437" s="3"/>
      <c r="B437" s="3"/>
      <c r="C437" s="3"/>
      <c r="D437" s="3"/>
      <c r="E437" s="3"/>
      <c r="F437" s="3"/>
      <c r="G437" s="3"/>
      <c r="H437" s="3"/>
      <c r="I437" s="3"/>
      <c r="J437" s="3"/>
      <c r="K437" s="3"/>
    </row>
    <row r="438">
      <c r="A438" s="3"/>
      <c r="B438" s="3"/>
      <c r="C438" s="3"/>
      <c r="D438" s="3"/>
      <c r="E438" s="3"/>
      <c r="F438" s="3"/>
      <c r="G438" s="3"/>
      <c r="H438" s="3"/>
      <c r="I438" s="3"/>
      <c r="J438" s="3"/>
      <c r="K438" s="3"/>
    </row>
    <row r="439">
      <c r="A439" s="3"/>
      <c r="B439" s="3"/>
      <c r="C439" s="3"/>
      <c r="D439" s="3"/>
      <c r="E439" s="3"/>
      <c r="F439" s="3"/>
      <c r="G439" s="3"/>
      <c r="H439" s="3"/>
      <c r="I439" s="3"/>
      <c r="J439" s="3"/>
      <c r="K439" s="3"/>
    </row>
    <row r="440">
      <c r="A440" s="3"/>
      <c r="B440" s="3"/>
      <c r="C440" s="3"/>
      <c r="D440" s="3"/>
      <c r="E440" s="3"/>
      <c r="F440" s="3"/>
      <c r="G440" s="3"/>
      <c r="H440" s="3"/>
      <c r="I440" s="3"/>
      <c r="J440" s="3"/>
      <c r="K440" s="3"/>
    </row>
    <row r="441">
      <c r="A441" s="3"/>
      <c r="B441" s="3"/>
      <c r="C441" s="3"/>
      <c r="D441" s="3"/>
      <c r="E441" s="3"/>
      <c r="F441" s="3"/>
      <c r="G441" s="3"/>
      <c r="H441" s="3"/>
      <c r="I441" s="3"/>
      <c r="J441" s="3"/>
      <c r="K441" s="3"/>
    </row>
    <row r="442">
      <c r="A442" s="3"/>
      <c r="B442" s="3"/>
      <c r="C442" s="3"/>
      <c r="D442" s="3"/>
      <c r="E442" s="3"/>
      <c r="F442" s="3"/>
      <c r="G442" s="3"/>
      <c r="H442" s="3"/>
      <c r="I442" s="3"/>
      <c r="J442" s="3"/>
      <c r="K442" s="3"/>
    </row>
    <row r="443">
      <c r="A443" s="3"/>
      <c r="B443" s="3"/>
      <c r="C443" s="3"/>
      <c r="D443" s="3"/>
      <c r="E443" s="3"/>
      <c r="F443" s="3"/>
      <c r="G443" s="3"/>
      <c r="H443" s="3"/>
      <c r="I443" s="3"/>
      <c r="J443" s="3"/>
      <c r="K443" s="3"/>
    </row>
    <row r="444">
      <c r="A444" s="3"/>
      <c r="B444" s="3"/>
      <c r="C444" s="3"/>
      <c r="D444" s="3"/>
      <c r="E444" s="3"/>
      <c r="F444" s="3"/>
      <c r="G444" s="3"/>
      <c r="H444" s="3"/>
      <c r="I444" s="3"/>
      <c r="J444" s="3"/>
      <c r="K444" s="3"/>
    </row>
    <row r="445">
      <c r="A445" s="3"/>
      <c r="B445" s="3"/>
      <c r="C445" s="3"/>
      <c r="D445" s="3"/>
      <c r="E445" s="3"/>
      <c r="F445" s="3"/>
      <c r="G445" s="3"/>
      <c r="H445" s="3"/>
      <c r="I445" s="3"/>
      <c r="J445" s="3"/>
      <c r="K445" s="3"/>
    </row>
    <row r="446">
      <c r="A446" s="3"/>
      <c r="B446" s="3"/>
      <c r="C446" s="3"/>
      <c r="D446" s="3"/>
      <c r="E446" s="3"/>
      <c r="F446" s="3"/>
      <c r="G446" s="3"/>
      <c r="H446" s="3"/>
      <c r="I446" s="3"/>
      <c r="J446" s="3"/>
      <c r="K446" s="3"/>
    </row>
    <row r="447">
      <c r="A447" s="3"/>
      <c r="B447" s="3"/>
      <c r="C447" s="3"/>
      <c r="D447" s="3"/>
      <c r="E447" s="3"/>
      <c r="F447" s="3"/>
      <c r="G447" s="3"/>
      <c r="H447" s="3"/>
      <c r="I447" s="3"/>
      <c r="J447" s="3"/>
      <c r="K447" s="3"/>
    </row>
    <row r="448">
      <c r="A448" s="3"/>
      <c r="B448" s="3"/>
      <c r="C448" s="3"/>
      <c r="D448" s="3"/>
      <c r="E448" s="3"/>
      <c r="F448" s="3"/>
      <c r="G448" s="3"/>
      <c r="H448" s="3"/>
      <c r="I448" s="3"/>
      <c r="J448" s="3"/>
      <c r="K448" s="3"/>
    </row>
    <row r="449">
      <c r="A449" s="3"/>
      <c r="B449" s="3"/>
      <c r="C449" s="3"/>
      <c r="D449" s="3"/>
      <c r="E449" s="3"/>
      <c r="F449" s="3"/>
      <c r="G449" s="3"/>
      <c r="H449" s="3"/>
      <c r="I449" s="3"/>
      <c r="J449" s="3"/>
      <c r="K449" s="3"/>
    </row>
    <row r="450">
      <c r="A450" s="3"/>
      <c r="B450" s="3"/>
      <c r="C450" s="3"/>
      <c r="D450" s="3"/>
      <c r="E450" s="3"/>
      <c r="F450" s="3"/>
      <c r="G450" s="3"/>
      <c r="H450" s="3"/>
      <c r="I450" s="3"/>
      <c r="J450" s="3"/>
      <c r="K450" s="3"/>
    </row>
    <row r="451">
      <c r="A451" s="3"/>
      <c r="B451" s="3"/>
      <c r="C451" s="3"/>
      <c r="D451" s="3"/>
      <c r="E451" s="3"/>
      <c r="F451" s="3"/>
      <c r="G451" s="3"/>
      <c r="H451" s="3"/>
      <c r="I451" s="3"/>
      <c r="J451" s="3"/>
      <c r="K451" s="3"/>
    </row>
    <row r="452">
      <c r="A452" s="3"/>
      <c r="B452" s="3"/>
      <c r="C452" s="3"/>
      <c r="D452" s="3"/>
      <c r="E452" s="3"/>
      <c r="F452" s="3"/>
      <c r="G452" s="3"/>
      <c r="H452" s="3"/>
      <c r="I452" s="3"/>
      <c r="J452" s="3"/>
      <c r="K452" s="3"/>
    </row>
    <row r="453">
      <c r="A453" s="3"/>
      <c r="B453" s="3"/>
      <c r="C453" s="3"/>
      <c r="D453" s="3"/>
      <c r="E453" s="3"/>
      <c r="F453" s="3"/>
      <c r="G453" s="3"/>
      <c r="H453" s="3"/>
      <c r="I453" s="3"/>
      <c r="J453" s="3"/>
      <c r="K453" s="3"/>
    </row>
    <row r="454">
      <c r="A454" s="3"/>
      <c r="B454" s="3"/>
      <c r="C454" s="3"/>
      <c r="D454" s="3"/>
      <c r="E454" s="3"/>
      <c r="F454" s="3"/>
      <c r="G454" s="3"/>
      <c r="H454" s="3"/>
      <c r="I454" s="3"/>
      <c r="J454" s="3"/>
      <c r="K454" s="3"/>
    </row>
    <row r="455">
      <c r="A455" s="3"/>
      <c r="B455" s="3"/>
      <c r="C455" s="3"/>
      <c r="D455" s="3"/>
      <c r="E455" s="3"/>
      <c r="F455" s="3"/>
      <c r="G455" s="3"/>
      <c r="H455" s="3"/>
      <c r="I455" s="3"/>
      <c r="J455" s="3"/>
      <c r="K455" s="3"/>
    </row>
    <row r="456">
      <c r="A456" s="3"/>
      <c r="B456" s="3"/>
      <c r="C456" s="3"/>
      <c r="D456" s="3"/>
      <c r="E456" s="3"/>
      <c r="F456" s="3"/>
      <c r="G456" s="3"/>
      <c r="H456" s="3"/>
      <c r="I456" s="3"/>
      <c r="J456" s="3"/>
      <c r="K456" s="3"/>
    </row>
    <row r="457">
      <c r="A457" s="3"/>
      <c r="B457" s="3"/>
      <c r="C457" s="3"/>
      <c r="D457" s="3"/>
      <c r="E457" s="3"/>
      <c r="F457" s="3"/>
      <c r="G457" s="3"/>
      <c r="H457" s="3"/>
      <c r="I457" s="3"/>
      <c r="J457" s="3"/>
      <c r="K457" s="3"/>
    </row>
    <row r="458">
      <c r="A458" s="3"/>
      <c r="B458" s="3"/>
      <c r="C458" s="3"/>
      <c r="D458" s="3"/>
      <c r="E458" s="3"/>
      <c r="F458" s="3"/>
      <c r="G458" s="3"/>
      <c r="H458" s="3"/>
      <c r="I458" s="3"/>
      <c r="J458" s="3"/>
      <c r="K458" s="3"/>
    </row>
    <row r="459">
      <c r="A459" s="3"/>
      <c r="B459" s="3"/>
      <c r="C459" s="3"/>
      <c r="D459" s="3"/>
      <c r="E459" s="3"/>
      <c r="F459" s="3"/>
      <c r="G459" s="3"/>
      <c r="H459" s="3"/>
      <c r="I459" s="3"/>
      <c r="J459" s="3"/>
      <c r="K459" s="3"/>
    </row>
    <row r="460">
      <c r="A460" s="3"/>
      <c r="B460" s="3"/>
      <c r="C460" s="3"/>
      <c r="D460" s="3"/>
      <c r="E460" s="3"/>
      <c r="F460" s="3"/>
      <c r="G460" s="3"/>
      <c r="H460" s="3"/>
      <c r="I460" s="3"/>
      <c r="J460" s="3"/>
      <c r="K460" s="3"/>
    </row>
    <row r="461">
      <c r="A461" s="3"/>
      <c r="B461" s="3"/>
      <c r="C461" s="3"/>
      <c r="D461" s="3"/>
      <c r="E461" s="3"/>
      <c r="F461" s="3"/>
      <c r="G461" s="3"/>
      <c r="H461" s="3"/>
      <c r="I461" s="3"/>
      <c r="J461" s="3"/>
      <c r="K461" s="3"/>
    </row>
    <row r="462">
      <c r="A462" s="3"/>
      <c r="B462" s="3"/>
      <c r="C462" s="3"/>
      <c r="D462" s="3"/>
      <c r="E462" s="3"/>
      <c r="F462" s="3"/>
      <c r="G462" s="3"/>
      <c r="H462" s="3"/>
      <c r="I462" s="3"/>
      <c r="J462" s="3"/>
      <c r="K462" s="3"/>
    </row>
    <row r="463">
      <c r="A463" s="3"/>
      <c r="B463" s="3"/>
      <c r="C463" s="3"/>
      <c r="D463" s="3"/>
      <c r="E463" s="3"/>
      <c r="F463" s="3"/>
      <c r="G463" s="3"/>
      <c r="H463" s="3"/>
      <c r="I463" s="3"/>
      <c r="J463" s="3"/>
      <c r="K463" s="3"/>
    </row>
    <row r="464">
      <c r="A464" s="3"/>
      <c r="B464" s="3"/>
      <c r="C464" s="3"/>
      <c r="D464" s="3"/>
      <c r="E464" s="3"/>
      <c r="F464" s="3"/>
      <c r="G464" s="3"/>
      <c r="H464" s="3"/>
      <c r="I464" s="3"/>
      <c r="J464" s="3"/>
      <c r="K464" s="3"/>
    </row>
    <row r="465">
      <c r="A465" s="3"/>
      <c r="B465" s="3"/>
      <c r="C465" s="3"/>
      <c r="D465" s="3"/>
      <c r="E465" s="3"/>
      <c r="F465" s="3"/>
      <c r="G465" s="3"/>
      <c r="H465" s="3"/>
      <c r="I465" s="3"/>
      <c r="J465" s="3"/>
      <c r="K465" s="3"/>
    </row>
    <row r="466">
      <c r="A466" s="3"/>
      <c r="B466" s="3"/>
      <c r="C466" s="3"/>
      <c r="D466" s="3"/>
      <c r="E466" s="3"/>
      <c r="F466" s="3"/>
      <c r="G466" s="3"/>
      <c r="H466" s="3"/>
      <c r="I466" s="3"/>
      <c r="J466" s="3"/>
      <c r="K466" s="3"/>
    </row>
    <row r="467">
      <c r="A467" s="3"/>
      <c r="B467" s="3"/>
      <c r="C467" s="3"/>
      <c r="D467" s="3"/>
      <c r="E467" s="3"/>
      <c r="F467" s="3"/>
      <c r="G467" s="3"/>
      <c r="H467" s="3"/>
      <c r="I467" s="3"/>
      <c r="J467" s="3"/>
      <c r="K467" s="3"/>
    </row>
    <row r="468">
      <c r="A468" s="3"/>
      <c r="B468" s="3"/>
      <c r="C468" s="3"/>
      <c r="D468" s="3"/>
      <c r="E468" s="3"/>
      <c r="F468" s="3"/>
      <c r="G468" s="3"/>
      <c r="H468" s="3"/>
      <c r="I468" s="3"/>
      <c r="J468" s="3"/>
      <c r="K468" s="3"/>
    </row>
    <row r="469">
      <c r="A469" s="3"/>
      <c r="B469" s="3"/>
      <c r="C469" s="3"/>
      <c r="D469" s="3"/>
      <c r="E469" s="3"/>
      <c r="F469" s="3"/>
      <c r="G469" s="3"/>
      <c r="H469" s="3"/>
      <c r="I469" s="3"/>
      <c r="J469" s="3"/>
      <c r="K469" s="3"/>
    </row>
    <row r="470">
      <c r="A470" s="3"/>
      <c r="B470" s="3"/>
      <c r="C470" s="3"/>
      <c r="D470" s="3"/>
      <c r="E470" s="3"/>
      <c r="F470" s="3"/>
      <c r="G470" s="3"/>
      <c r="H470" s="3"/>
      <c r="I470" s="3"/>
      <c r="J470" s="3"/>
      <c r="K470" s="3"/>
    </row>
    <row r="471">
      <c r="A471" s="3"/>
      <c r="B471" s="3"/>
      <c r="C471" s="3"/>
      <c r="D471" s="3"/>
      <c r="E471" s="3"/>
      <c r="F471" s="3"/>
      <c r="G471" s="3"/>
      <c r="H471" s="3"/>
      <c r="I471" s="3"/>
      <c r="J471" s="3"/>
      <c r="K471" s="3"/>
    </row>
    <row r="472">
      <c r="A472" s="3"/>
      <c r="B472" s="3"/>
      <c r="C472" s="3"/>
      <c r="D472" s="3"/>
      <c r="E472" s="3"/>
      <c r="F472" s="3"/>
      <c r="G472" s="3"/>
      <c r="H472" s="3"/>
      <c r="I472" s="3"/>
      <c r="J472" s="3"/>
      <c r="K472" s="3"/>
    </row>
    <row r="473">
      <c r="A473" s="3"/>
      <c r="B473" s="3"/>
      <c r="C473" s="3"/>
      <c r="D473" s="3"/>
      <c r="E473" s="3"/>
      <c r="F473" s="3"/>
      <c r="G473" s="3"/>
      <c r="H473" s="3"/>
      <c r="I473" s="3"/>
      <c r="J473" s="3"/>
      <c r="K473" s="3"/>
    </row>
    <row r="474">
      <c r="A474" s="3"/>
      <c r="B474" s="3"/>
      <c r="C474" s="3"/>
      <c r="D474" s="3"/>
      <c r="E474" s="3"/>
      <c r="F474" s="3"/>
      <c r="G474" s="3"/>
      <c r="H474" s="3"/>
      <c r="I474" s="3"/>
      <c r="J474" s="3"/>
      <c r="K474" s="3"/>
    </row>
    <row r="475">
      <c r="A475" s="3"/>
      <c r="B475" s="3"/>
      <c r="C475" s="3"/>
      <c r="D475" s="3"/>
      <c r="E475" s="3"/>
      <c r="F475" s="3"/>
      <c r="G475" s="3"/>
      <c r="H475" s="3"/>
      <c r="I475" s="3"/>
      <c r="J475" s="3"/>
      <c r="K475" s="3"/>
    </row>
    <row r="476">
      <c r="A476" s="3"/>
      <c r="B476" s="3"/>
      <c r="C476" s="3"/>
      <c r="D476" s="3"/>
      <c r="E476" s="3"/>
      <c r="F476" s="3"/>
      <c r="G476" s="3"/>
      <c r="H476" s="3"/>
      <c r="I476" s="3"/>
      <c r="J476" s="3"/>
      <c r="K476" s="3"/>
    </row>
    <row r="477">
      <c r="A477" s="3"/>
      <c r="B477" s="3"/>
      <c r="C477" s="3"/>
      <c r="D477" s="3"/>
      <c r="E477" s="3"/>
      <c r="F477" s="3"/>
      <c r="G477" s="3"/>
      <c r="H477" s="3"/>
      <c r="I477" s="3"/>
      <c r="J477" s="3"/>
      <c r="K477" s="3"/>
    </row>
    <row r="478">
      <c r="A478" s="3"/>
      <c r="B478" s="3"/>
      <c r="C478" s="3"/>
      <c r="D478" s="3"/>
      <c r="E478" s="3"/>
      <c r="F478" s="3"/>
      <c r="G478" s="3"/>
      <c r="H478" s="3"/>
      <c r="I478" s="3"/>
      <c r="J478" s="3"/>
      <c r="K478" s="3"/>
    </row>
    <row r="479">
      <c r="A479" s="3"/>
      <c r="B479" s="3"/>
      <c r="C479" s="3"/>
      <c r="D479" s="3"/>
      <c r="E479" s="3"/>
      <c r="F479" s="3"/>
      <c r="G479" s="3"/>
      <c r="H479" s="3"/>
      <c r="I479" s="3"/>
      <c r="J479" s="3"/>
      <c r="K479" s="3"/>
    </row>
    <row r="480">
      <c r="A480" s="3"/>
      <c r="B480" s="3"/>
      <c r="C480" s="3"/>
      <c r="D480" s="3"/>
      <c r="E480" s="3"/>
      <c r="F480" s="3"/>
      <c r="G480" s="3"/>
      <c r="H480" s="3"/>
      <c r="I480" s="3"/>
      <c r="J480" s="3"/>
      <c r="K480" s="3"/>
    </row>
    <row r="481">
      <c r="A481" s="3"/>
      <c r="B481" s="3"/>
      <c r="C481" s="3"/>
      <c r="D481" s="3"/>
      <c r="E481" s="3"/>
      <c r="F481" s="3"/>
      <c r="G481" s="3"/>
      <c r="H481" s="3"/>
      <c r="I481" s="3"/>
      <c r="J481" s="3"/>
      <c r="K481" s="3"/>
    </row>
    <row r="482">
      <c r="A482" s="3"/>
      <c r="B482" s="3"/>
      <c r="C482" s="3"/>
      <c r="D482" s="3"/>
      <c r="E482" s="3"/>
      <c r="F482" s="3"/>
      <c r="G482" s="3"/>
      <c r="H482" s="3"/>
      <c r="I482" s="3"/>
      <c r="J482" s="3"/>
      <c r="K482" s="3"/>
    </row>
    <row r="483">
      <c r="A483" s="3"/>
      <c r="B483" s="3"/>
      <c r="C483" s="3"/>
      <c r="D483" s="3"/>
      <c r="E483" s="3"/>
      <c r="F483" s="3"/>
      <c r="G483" s="3"/>
      <c r="H483" s="3"/>
      <c r="I483" s="3"/>
      <c r="J483" s="3"/>
      <c r="K483" s="3"/>
    </row>
    <row r="484">
      <c r="A484" s="3"/>
      <c r="B484" s="3"/>
      <c r="C484" s="3"/>
      <c r="D484" s="3"/>
      <c r="E484" s="3"/>
      <c r="F484" s="3"/>
      <c r="G484" s="3"/>
      <c r="H484" s="3"/>
      <c r="I484" s="3"/>
      <c r="J484" s="3"/>
      <c r="K484" s="3"/>
    </row>
    <row r="485">
      <c r="A485" s="3"/>
      <c r="B485" s="3"/>
      <c r="C485" s="3"/>
      <c r="D485" s="3"/>
      <c r="E485" s="3"/>
      <c r="F485" s="3"/>
      <c r="G485" s="3"/>
      <c r="H485" s="3"/>
      <c r="I485" s="3"/>
      <c r="J485" s="3"/>
      <c r="K485" s="3"/>
    </row>
    <row r="486">
      <c r="A486" s="3"/>
      <c r="B486" s="3"/>
      <c r="C486" s="3"/>
      <c r="D486" s="3"/>
      <c r="E486" s="3"/>
      <c r="F486" s="3"/>
      <c r="G486" s="3"/>
      <c r="H486" s="3"/>
      <c r="I486" s="3"/>
      <c r="J486" s="3"/>
      <c r="K486" s="3"/>
    </row>
    <row r="487">
      <c r="A487" s="3"/>
      <c r="B487" s="3"/>
      <c r="C487" s="3"/>
      <c r="D487" s="3"/>
      <c r="E487" s="3"/>
      <c r="F487" s="3"/>
      <c r="G487" s="3"/>
      <c r="H487" s="3"/>
      <c r="I487" s="3"/>
      <c r="J487" s="3"/>
      <c r="K487" s="3"/>
    </row>
    <row r="488">
      <c r="A488" s="3"/>
      <c r="B488" s="3"/>
      <c r="C488" s="3"/>
      <c r="D488" s="3"/>
      <c r="E488" s="3"/>
      <c r="F488" s="3"/>
      <c r="G488" s="3"/>
      <c r="H488" s="3"/>
      <c r="I488" s="3"/>
      <c r="J488" s="3"/>
      <c r="K488" s="3"/>
    </row>
    <row r="489">
      <c r="A489" s="3"/>
      <c r="B489" s="3"/>
      <c r="C489" s="3"/>
      <c r="D489" s="3"/>
      <c r="E489" s="3"/>
      <c r="F489" s="3"/>
      <c r="G489" s="3"/>
      <c r="H489" s="3"/>
      <c r="I489" s="3"/>
      <c r="J489" s="3"/>
      <c r="K489" s="3"/>
    </row>
    <row r="490">
      <c r="A490" s="3"/>
      <c r="B490" s="3"/>
      <c r="C490" s="3"/>
      <c r="D490" s="3"/>
      <c r="E490" s="3"/>
      <c r="F490" s="3"/>
      <c r="G490" s="3"/>
      <c r="H490" s="3"/>
      <c r="I490" s="3"/>
      <c r="J490" s="3"/>
      <c r="K490" s="3"/>
    </row>
    <row r="491">
      <c r="A491" s="3"/>
      <c r="B491" s="3"/>
      <c r="C491" s="3"/>
      <c r="D491" s="3"/>
      <c r="E491" s="3"/>
      <c r="F491" s="3"/>
      <c r="G491" s="3"/>
      <c r="H491" s="3"/>
      <c r="I491" s="3"/>
      <c r="J491" s="3"/>
      <c r="K491" s="3"/>
    </row>
    <row r="492">
      <c r="A492" s="3"/>
      <c r="B492" s="3"/>
      <c r="C492" s="3"/>
      <c r="D492" s="3"/>
      <c r="E492" s="3"/>
      <c r="F492" s="3"/>
      <c r="G492" s="3"/>
      <c r="H492" s="3"/>
      <c r="I492" s="3"/>
      <c r="J492" s="3"/>
      <c r="K492" s="3"/>
    </row>
    <row r="493">
      <c r="A493" s="3"/>
      <c r="B493" s="3"/>
      <c r="C493" s="3"/>
      <c r="D493" s="3"/>
      <c r="E493" s="3"/>
      <c r="F493" s="3"/>
      <c r="G493" s="3"/>
      <c r="H493" s="3"/>
      <c r="I493" s="3"/>
      <c r="J493" s="3"/>
      <c r="K493" s="3"/>
    </row>
    <row r="494">
      <c r="A494" s="3"/>
      <c r="B494" s="3"/>
      <c r="C494" s="3"/>
      <c r="D494" s="3"/>
      <c r="E494" s="3"/>
      <c r="F494" s="3"/>
      <c r="G494" s="3"/>
      <c r="H494" s="3"/>
      <c r="I494" s="3"/>
      <c r="J494" s="3"/>
      <c r="K494" s="3"/>
    </row>
    <row r="495">
      <c r="A495" s="3"/>
      <c r="B495" s="3"/>
      <c r="C495" s="3"/>
      <c r="D495" s="3"/>
      <c r="E495" s="3"/>
      <c r="F495" s="3"/>
      <c r="G495" s="3"/>
      <c r="H495" s="3"/>
      <c r="I495" s="3"/>
      <c r="J495" s="3"/>
      <c r="K495" s="3"/>
    </row>
    <row r="496">
      <c r="A496" s="3"/>
      <c r="B496" s="3"/>
      <c r="C496" s="3"/>
      <c r="D496" s="3"/>
      <c r="E496" s="3"/>
      <c r="F496" s="3"/>
      <c r="G496" s="3"/>
      <c r="H496" s="3"/>
      <c r="I496" s="3"/>
      <c r="J496" s="3"/>
      <c r="K496" s="3"/>
    </row>
  </sheetData>
  <conditionalFormatting sqref="A2:C496 D2:E21 F2:K496 L2:L45 P2:P151 D23:D33 E23:E26 E28:E33 D35:E496 M42:M50">
    <cfRule type="containsBlanks" dxfId="0" priority="1">
      <formula>LEN(TRIM(A2))=0</formula>
    </cfRule>
  </conditionalFormatting>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hidden="1" min="3" max="3" width="12.63"/>
    <col hidden="1" min="5" max="5" width="12.63"/>
    <col hidden="1" min="7" max="7" width="12.63"/>
    <col hidden="1" min="9" max="9" width="12.63"/>
  </cols>
  <sheetData>
    <row r="1">
      <c r="A1" s="1"/>
      <c r="B1" s="1" t="s">
        <v>7</v>
      </c>
      <c r="C1" s="1" t="s">
        <v>128</v>
      </c>
      <c r="D1" s="1" t="s">
        <v>129</v>
      </c>
      <c r="E1" s="1" t="s">
        <v>130</v>
      </c>
      <c r="F1" s="1" t="s">
        <v>5</v>
      </c>
      <c r="G1" s="1" t="s">
        <v>131</v>
      </c>
      <c r="H1" s="1" t="s">
        <v>132</v>
      </c>
      <c r="I1" s="32" t="s">
        <v>130</v>
      </c>
      <c r="J1" s="1" t="s">
        <v>133</v>
      </c>
      <c r="K1" s="1" t="s">
        <v>134</v>
      </c>
      <c r="L1" s="1" t="s">
        <v>135</v>
      </c>
      <c r="M1" s="1" t="s">
        <v>136</v>
      </c>
      <c r="N1" s="1" t="s">
        <v>132</v>
      </c>
      <c r="O1" s="32" t="s">
        <v>130</v>
      </c>
      <c r="P1" s="1" t="s">
        <v>137</v>
      </c>
      <c r="Q1" s="1" t="s">
        <v>138</v>
      </c>
      <c r="Y1" s="1" t="s">
        <v>139</v>
      </c>
    </row>
    <row r="2">
      <c r="A2" s="1" t="s">
        <v>140</v>
      </c>
      <c r="B2" s="17" t="s">
        <v>226</v>
      </c>
      <c r="C2" s="23" t="str">
        <f t="shared" ref="C2:C48" si="1">IFERROR(VLOOKUP(B2,stim4!A:H,6,false),"")</f>
        <v/>
      </c>
      <c r="D2" s="23">
        <f>IFERROR(VLOOKUP(B2,percentlist2!A:H,8,false),"")</f>
        <v>7.728337237</v>
      </c>
      <c r="E2" s="23">
        <f>IFERROR(VLOOKUP(B2,aoasuchdata0.75!A:H,2,false),"")</f>
        <v>30</v>
      </c>
      <c r="F2" s="15" t="s">
        <v>227</v>
      </c>
      <c r="G2" s="23" t="str">
        <f t="shared" ref="G2:G47" si="2">IFERROR(VLOOKUP(F2,stim2!A:H,8,false),"")</f>
        <v/>
      </c>
      <c r="H2" s="23">
        <f>IFERROR(VLOOKUP(F2,percentlist2!A:H,8,false),"")</f>
        <v>6.323185012</v>
      </c>
      <c r="I2" s="33" t="str">
        <f>IFERROR(VLOOKUP(F2,aoasuchdata0.75!A:H,2,false),"")</f>
        <v/>
      </c>
      <c r="J2" s="15" t="s">
        <v>227</v>
      </c>
      <c r="K2" s="15" t="s">
        <v>228</v>
      </c>
      <c r="L2" s="1" t="s">
        <v>240</v>
      </c>
      <c r="M2" s="23" t="str">
        <f t="shared" ref="M2:M5" si="3">IFERROR(VLOOKUP(L2,stim2!A:H,8,false),"")</f>
        <v/>
      </c>
      <c r="N2" s="23">
        <f>IFERROR(VLOOKUP(L2,percentlist2!A:H,8,false),"")</f>
        <v>8.31381733</v>
      </c>
      <c r="O2" s="33">
        <f>IFERROR(VLOOKUP(L2,aoasuchdata0.75!A:H,2,false),"")</f>
        <v>26</v>
      </c>
      <c r="P2" s="1">
        <v>1.0</v>
      </c>
      <c r="Q2" s="1">
        <v>1.0</v>
      </c>
    </row>
    <row r="3">
      <c r="A3" s="1" t="s">
        <v>140</v>
      </c>
      <c r="B3" s="2" t="s">
        <v>211</v>
      </c>
      <c r="C3" s="23" t="str">
        <f t="shared" si="1"/>
        <v/>
      </c>
      <c r="D3" s="23">
        <f>IFERROR(VLOOKUP(B3,percentlist2!A:H,8,false),"")</f>
        <v>9.25058548</v>
      </c>
      <c r="E3" s="23">
        <f>IFERROR(VLOOKUP(B3,aoasuchdata0.75!A:H,2,false),"")</f>
        <v>27</v>
      </c>
      <c r="F3" s="28" t="str">
        <f>CONCATENATE(B3,"ing")</f>
        <v>swinging</v>
      </c>
      <c r="G3" s="23" t="str">
        <f t="shared" si="2"/>
        <v/>
      </c>
      <c r="H3" s="23">
        <f>IFERROR(VLOOKUP(F3,percentlist2!A:H,8,false),"")</f>
        <v>4.215456674</v>
      </c>
      <c r="I3" s="33" t="str">
        <f>IFERROR(VLOOKUP(F3,aoasuchdata0.75!A:H,2,false),"")</f>
        <v/>
      </c>
      <c r="J3" s="28" t="str">
        <f>CONCATENATE(B3,"ing")</f>
        <v>swinging</v>
      </c>
      <c r="K3" s="28" t="str">
        <f>CONCATENATE(B3,"in")</f>
        <v>swingin</v>
      </c>
      <c r="L3" s="1" t="s">
        <v>247</v>
      </c>
      <c r="M3" s="23" t="str">
        <f t="shared" si="3"/>
        <v/>
      </c>
      <c r="N3" s="23">
        <f>IFERROR(VLOOKUP(L3,percentlist2!A:H,8,false),"")</f>
        <v>8.899297424</v>
      </c>
      <c r="O3" s="33">
        <f>IFERROR(VLOOKUP(L3,aoasuchdata0.75!A:H,2,false),"")</f>
        <v>28</v>
      </c>
      <c r="P3" s="1">
        <v>1.0</v>
      </c>
      <c r="Q3" s="1">
        <v>1.0</v>
      </c>
      <c r="T3" s="1" t="s">
        <v>1</v>
      </c>
      <c r="U3" s="1" t="s">
        <v>5</v>
      </c>
      <c r="W3" s="14" t="s">
        <v>146</v>
      </c>
      <c r="Y3" s="36"/>
      <c r="Z3" s="1" t="s">
        <v>147</v>
      </c>
    </row>
    <row r="4">
      <c r="A4" s="1" t="s">
        <v>140</v>
      </c>
      <c r="B4" s="1" t="s">
        <v>175</v>
      </c>
      <c r="C4" s="23" t="str">
        <f t="shared" si="1"/>
        <v/>
      </c>
      <c r="D4" s="23">
        <f>IFERROR(VLOOKUP(B4,percentlist2!A:H,8,false),"")</f>
        <v>9.953161593</v>
      </c>
      <c r="E4" s="23">
        <f>IFERROR(VLOOKUP(B4,aoasuchdata0.75!A:H,2,false),"")</f>
        <v>29</v>
      </c>
      <c r="F4" s="15" t="s">
        <v>176</v>
      </c>
      <c r="G4" s="23" t="str">
        <f t="shared" si="2"/>
        <v/>
      </c>
      <c r="H4" s="23">
        <f>IFERROR(VLOOKUP(F4,percentlist2!A:H,8,false),"")</f>
        <v>2.576112412</v>
      </c>
      <c r="I4" s="33" t="str">
        <f>IFERROR(VLOOKUP(F4,aoasuchdata0.75!A:H,2,false),"")</f>
        <v/>
      </c>
      <c r="J4" s="15" t="s">
        <v>176</v>
      </c>
      <c r="K4" s="15" t="s">
        <v>177</v>
      </c>
      <c r="L4" s="1" t="s">
        <v>249</v>
      </c>
      <c r="M4" s="23" t="str">
        <f t="shared" si="3"/>
        <v/>
      </c>
      <c r="N4" s="23">
        <f>IFERROR(VLOOKUP(L4,percentlist2!A:H,8,false),"")</f>
        <v>9.016393443</v>
      </c>
      <c r="O4" s="33">
        <f>IFERROR(VLOOKUP(L4,aoasuchdata0.75!A:H,2,false),"")</f>
        <v>28</v>
      </c>
      <c r="P4" s="1">
        <v>1.0</v>
      </c>
      <c r="Q4" s="1">
        <v>1.0</v>
      </c>
      <c r="S4" s="1" t="s">
        <v>150</v>
      </c>
      <c r="T4" s="14">
        <v>60.0</v>
      </c>
      <c r="U4" s="14">
        <v>60.0</v>
      </c>
      <c r="W4" s="21" t="s">
        <v>151</v>
      </c>
      <c r="Y4" s="13"/>
      <c r="Z4" s="37">
        <v>44815.0</v>
      </c>
    </row>
    <row r="5">
      <c r="A5" s="1" t="s">
        <v>140</v>
      </c>
      <c r="B5" s="17" t="s">
        <v>16</v>
      </c>
      <c r="C5" s="23" t="str">
        <f t="shared" si="1"/>
        <v/>
      </c>
      <c r="D5" s="23">
        <f>IFERROR(VLOOKUP(B5,percentlist2!A:H,8,false),"")</f>
        <v>9.953161593</v>
      </c>
      <c r="E5" s="23">
        <f>IFERROR(VLOOKUP(B5,aoasuchdata0.75!A:H,2,false),"")</f>
        <v>27</v>
      </c>
      <c r="F5" s="28" t="str">
        <f>CONCATENATE(B5,"ping")</f>
        <v>clapping</v>
      </c>
      <c r="G5" s="23" t="str">
        <f t="shared" si="2"/>
        <v/>
      </c>
      <c r="H5" s="23">
        <f>IFERROR(VLOOKUP(F5,percentlist2!A:H,8,false),"")</f>
        <v>2.81030445</v>
      </c>
      <c r="I5" s="33" t="str">
        <f>IFERROR(VLOOKUP(F5,aoasuchdata0.75!A:H,2,false),"")</f>
        <v/>
      </c>
      <c r="J5" s="28" t="str">
        <f>CONCATENATE(B5,"ping")</f>
        <v>clapping</v>
      </c>
      <c r="K5" s="28" t="str">
        <f>CONCATENATE(B5,"pin")</f>
        <v>clappin</v>
      </c>
      <c r="L5" s="1" t="s">
        <v>252</v>
      </c>
      <c r="M5" s="23" t="str">
        <f t="shared" si="3"/>
        <v/>
      </c>
      <c r="N5" s="23">
        <f>IFERROR(VLOOKUP(L5,percentlist2!A:H,8,false),"")</f>
        <v>10.07025761</v>
      </c>
      <c r="O5" s="33">
        <f>IFERROR(VLOOKUP(L5,aoasuchdata0.75!A:H,2,false),"")</f>
        <v>27</v>
      </c>
      <c r="P5" s="1">
        <v>1.0</v>
      </c>
      <c r="Q5" s="1">
        <v>1.0</v>
      </c>
      <c r="S5" s="1" t="s">
        <v>154</v>
      </c>
      <c r="T5" s="21">
        <v>60.0</v>
      </c>
      <c r="U5" s="21">
        <v>60.0</v>
      </c>
      <c r="Y5" s="38"/>
      <c r="Z5" s="1" t="s">
        <v>155</v>
      </c>
    </row>
    <row r="6">
      <c r="A6" s="1" t="s">
        <v>140</v>
      </c>
      <c r="B6" s="17" t="s">
        <v>263</v>
      </c>
      <c r="C6" s="23" t="str">
        <f t="shared" si="1"/>
        <v/>
      </c>
      <c r="D6" s="23">
        <f>IFERROR(VLOOKUP(B6,percentlist2!A:H,8,false),"")</f>
        <v>10.18735363</v>
      </c>
      <c r="E6" s="23">
        <f>IFERROR(VLOOKUP(B6,aoasuchdata0.75!A:H,2,false),"")</f>
        <v>26</v>
      </c>
      <c r="F6" s="28" t="str">
        <f>CONCATENATE(B6,"ing")</f>
        <v>crying</v>
      </c>
      <c r="G6" s="23" t="str">
        <f t="shared" si="2"/>
        <v/>
      </c>
      <c r="H6" s="23">
        <f>IFERROR(VLOOKUP(F6,percentlist2!A:H,8,false),"")</f>
        <v>13.1147541</v>
      </c>
      <c r="I6" s="33" t="str">
        <f>IFERROR(VLOOKUP(F6,aoasuchdata0.75!A:H,2,false),"")</f>
        <v/>
      </c>
      <c r="J6" s="28" t="str">
        <f>CONCATENATE(B6,"ing")</f>
        <v>crying</v>
      </c>
      <c r="K6" s="28" t="str">
        <f>CONCATENATE(B6,"in")</f>
        <v>cryin</v>
      </c>
      <c r="L6" s="22" t="s">
        <v>50</v>
      </c>
      <c r="M6" s="23" t="str">
        <f t="shared" ref="M6:M10" si="4">IFERROR(VLOOKUP(L7,stim2!A:H,8,false),"")</f>
        <v/>
      </c>
      <c r="N6" s="23">
        <f>IFERROR(VLOOKUP(L6,percentlist2!A:H,8,false),"")</f>
        <v>10.53864169</v>
      </c>
      <c r="O6" s="33">
        <f>IFERROR(VLOOKUP(L6,aoasuchdata0.75!A:H,2,false),"")</f>
        <v>27</v>
      </c>
      <c r="P6" s="1">
        <v>1.0</v>
      </c>
      <c r="Q6" s="1">
        <v>1.0</v>
      </c>
      <c r="S6" s="1" t="s">
        <v>158</v>
      </c>
      <c r="T6" s="14">
        <v>60.0</v>
      </c>
      <c r="U6" s="21">
        <v>60.0</v>
      </c>
      <c r="V6" s="1" t="s">
        <v>159</v>
      </c>
      <c r="Y6" s="7"/>
      <c r="Z6" s="1" t="s">
        <v>160</v>
      </c>
    </row>
    <row r="7">
      <c r="A7" s="1" t="s">
        <v>140</v>
      </c>
      <c r="B7" s="2" t="s">
        <v>201</v>
      </c>
      <c r="C7" s="23" t="str">
        <f t="shared" si="1"/>
        <v/>
      </c>
      <c r="D7" s="23">
        <f>IFERROR(VLOOKUP(B7,percentlist2!A:H,8,false),"")</f>
        <v>11.00702576</v>
      </c>
      <c r="E7" s="23">
        <f>IFERROR(VLOOKUP(B7,aoasuchdata0.75!A:H,2,false),"")</f>
        <v>27</v>
      </c>
      <c r="F7" s="15" t="s">
        <v>202</v>
      </c>
      <c r="G7" s="23" t="str">
        <f t="shared" si="2"/>
        <v/>
      </c>
      <c r="H7" s="23">
        <f>IFERROR(VLOOKUP(F7,percentlist2!A:H,8,false),"")</f>
        <v>3.7470726</v>
      </c>
      <c r="I7" s="33" t="str">
        <f>IFERROR(VLOOKUP(F7,aoasuchdata0.75!A:H,2,false),"")</f>
        <v/>
      </c>
      <c r="J7" s="15" t="s">
        <v>202</v>
      </c>
      <c r="K7" s="15" t="s">
        <v>203</v>
      </c>
      <c r="L7" s="1" t="s">
        <v>302</v>
      </c>
      <c r="M7" s="23" t="str">
        <f t="shared" si="4"/>
        <v/>
      </c>
      <c r="N7" s="23">
        <f>IFERROR(VLOOKUP(L7,percentlist2!A:H,8,false),"")</f>
        <v>10.6557377</v>
      </c>
      <c r="O7" s="33">
        <f>IFERROR(VLOOKUP(L7,aoasuchdata0.75!A:H,2,false),"")</f>
        <v>29</v>
      </c>
      <c r="P7" s="1">
        <v>1.0</v>
      </c>
      <c r="Q7" s="1">
        <v>1.0</v>
      </c>
      <c r="S7" s="1" t="s">
        <v>163</v>
      </c>
      <c r="T7" s="21">
        <v>60.0</v>
      </c>
      <c r="U7" s="14">
        <v>60.0</v>
      </c>
      <c r="V7" s="1" t="s">
        <v>164</v>
      </c>
      <c r="W7" s="39" t="s">
        <v>165</v>
      </c>
    </row>
    <row r="8">
      <c r="A8" s="1" t="s">
        <v>140</v>
      </c>
      <c r="B8" s="17" t="s">
        <v>181</v>
      </c>
      <c r="C8" s="23" t="str">
        <f t="shared" si="1"/>
        <v/>
      </c>
      <c r="D8" s="23">
        <f>IFERROR(VLOOKUP(B8,percentlist2!A:H,8,false),"")</f>
        <v>11.12412178</v>
      </c>
      <c r="E8" s="23">
        <f>IFERROR(VLOOKUP(B8,aoasuchdata0.75!A:H,2,false),"")</f>
        <v>29</v>
      </c>
      <c r="F8" s="28" t="str">
        <f t="shared" ref="F8:F11" si="5">CONCATENATE(B8,"ing")</f>
        <v>spilling</v>
      </c>
      <c r="G8" s="23" t="str">
        <f t="shared" si="2"/>
        <v/>
      </c>
      <c r="H8" s="23">
        <f>IFERROR(VLOOKUP(F8,percentlist2!A:H,8,false),"")</f>
        <v>3.161592506</v>
      </c>
      <c r="I8" s="33" t="str">
        <f>IFERROR(VLOOKUP(F8,aoasuchdata0.75!A:H,2,false),"")</f>
        <v/>
      </c>
      <c r="J8" s="28" t="str">
        <f t="shared" ref="J8:J11" si="6">CONCATENATE(B8,"ing")</f>
        <v>spilling</v>
      </c>
      <c r="K8" s="28" t="str">
        <f t="shared" ref="K8:K11" si="7">CONCATENATE(B8,"in")</f>
        <v>spillin</v>
      </c>
      <c r="L8" s="22" t="s">
        <v>49</v>
      </c>
      <c r="M8" s="23" t="str">
        <f t="shared" si="4"/>
        <v/>
      </c>
      <c r="N8" s="23">
        <f>IFERROR(VLOOKUP(L8,percentlist2!A:H,8,false),"")</f>
        <v>10.6557377</v>
      </c>
      <c r="O8" s="33">
        <f>IFERROR(VLOOKUP(L8,aoasuchdata0.75!A:H,2,false),"")</f>
        <v>26</v>
      </c>
      <c r="P8" s="1">
        <v>1.0</v>
      </c>
      <c r="Q8" s="1">
        <v>1.0</v>
      </c>
      <c r="Y8" s="40"/>
      <c r="Z8" s="1" t="s">
        <v>168</v>
      </c>
    </row>
    <row r="9">
      <c r="A9" s="1" t="s">
        <v>140</v>
      </c>
      <c r="B9" s="17" t="s">
        <v>18</v>
      </c>
      <c r="C9" s="23" t="str">
        <f t="shared" si="1"/>
        <v/>
      </c>
      <c r="D9" s="23">
        <f>IFERROR(VLOOKUP(B9,percentlist2!A:H,8,false),"")</f>
        <v>11.47540984</v>
      </c>
      <c r="E9" s="23">
        <f>IFERROR(VLOOKUP(B9,aoasuchdata0.75!A:H,2,false),"")</f>
        <v>28</v>
      </c>
      <c r="F9" s="28" t="str">
        <f t="shared" si="5"/>
        <v>kicking</v>
      </c>
      <c r="G9" s="23" t="str">
        <f t="shared" si="2"/>
        <v/>
      </c>
      <c r="H9" s="23">
        <f>IFERROR(VLOOKUP(F9,percentlist2!A:H,8,false),"")</f>
        <v>5.737704918</v>
      </c>
      <c r="I9" s="33" t="str">
        <f>IFERROR(VLOOKUP(F9,aoasuchdata0.75!A:H,2,false),"")</f>
        <v/>
      </c>
      <c r="J9" s="28" t="str">
        <f t="shared" si="6"/>
        <v>kicking</v>
      </c>
      <c r="K9" s="28" t="str">
        <f t="shared" si="7"/>
        <v>kickin</v>
      </c>
      <c r="L9" s="22" t="s">
        <v>256</v>
      </c>
      <c r="M9" s="23" t="str">
        <f t="shared" si="4"/>
        <v/>
      </c>
      <c r="N9" s="23">
        <f>IFERROR(VLOOKUP(L9,percentlist2!A:H,8,false),"")</f>
        <v>10.77283372</v>
      </c>
      <c r="O9" s="33">
        <f>IFERROR(VLOOKUP(L9,aoasuchdata0.75!A:H,2,false),"")</f>
        <v>28</v>
      </c>
      <c r="P9" s="1">
        <v>1.0</v>
      </c>
      <c r="Q9" s="1">
        <v>1.0</v>
      </c>
      <c r="Y9" s="41"/>
      <c r="Z9" s="1" t="s">
        <v>171</v>
      </c>
    </row>
    <row r="10">
      <c r="A10" s="1" t="s">
        <v>140</v>
      </c>
      <c r="B10" s="2" t="s">
        <v>197</v>
      </c>
      <c r="C10" s="23" t="str">
        <f t="shared" si="1"/>
        <v/>
      </c>
      <c r="D10" s="23">
        <f>IFERROR(VLOOKUP(B10,percentlist2!A:H,8,false),"")</f>
        <v>11.70960187</v>
      </c>
      <c r="E10" s="23">
        <f>IFERROR(VLOOKUP(B10,aoasuchdata0.75!A:H,2,false),"")</f>
        <v>30</v>
      </c>
      <c r="F10" s="28" t="str">
        <f t="shared" si="5"/>
        <v>buying</v>
      </c>
      <c r="G10" s="23" t="str">
        <f t="shared" si="2"/>
        <v/>
      </c>
      <c r="H10" s="23">
        <f>IFERROR(VLOOKUP(F10,percentlist2!A:H,8,false),"")</f>
        <v>3.7470726</v>
      </c>
      <c r="I10" s="33" t="str">
        <f>IFERROR(VLOOKUP(F10,aoasuchdata0.75!A:H,2,false),"")</f>
        <v/>
      </c>
      <c r="J10" s="28" t="str">
        <f t="shared" si="6"/>
        <v>buying</v>
      </c>
      <c r="K10" s="28" t="str">
        <f t="shared" si="7"/>
        <v>buyin</v>
      </c>
      <c r="L10" s="22" t="s">
        <v>257</v>
      </c>
      <c r="M10" s="23" t="str">
        <f t="shared" si="4"/>
        <v/>
      </c>
      <c r="N10" s="23">
        <f>IFERROR(VLOOKUP(L10,percentlist2!A:H,8,false),"")</f>
        <v>10.77283372</v>
      </c>
      <c r="O10" s="33">
        <f>IFERROR(VLOOKUP(L10,aoasuchdata0.75!A:H,2,false),"")</f>
        <v>28</v>
      </c>
      <c r="P10" s="1">
        <v>1.0</v>
      </c>
      <c r="Q10" s="1">
        <v>1.0</v>
      </c>
      <c r="Y10" s="42"/>
      <c r="Z10" s="1" t="s">
        <v>174</v>
      </c>
    </row>
    <row r="11">
      <c r="A11" s="1" t="s">
        <v>140</v>
      </c>
      <c r="B11" s="17" t="s">
        <v>237</v>
      </c>
      <c r="C11" s="23" t="str">
        <f t="shared" si="1"/>
        <v/>
      </c>
      <c r="D11" s="23">
        <f>IFERROR(VLOOKUP(B11,percentlist2!A:H,8,false),"")</f>
        <v>12.529274</v>
      </c>
      <c r="E11" s="23">
        <f>IFERROR(VLOOKUP(B11,aoasuchdata0.75!A:H,2,false),"")</f>
        <v>29</v>
      </c>
      <c r="F11" s="28" t="str">
        <f t="shared" si="5"/>
        <v>climbing</v>
      </c>
      <c r="G11" s="23" t="str">
        <f t="shared" si="2"/>
        <v/>
      </c>
      <c r="H11" s="23">
        <f>IFERROR(VLOOKUP(F11,percentlist2!A:H,8,false),"")</f>
        <v>7.37704918</v>
      </c>
      <c r="I11" s="33" t="str">
        <f>IFERROR(VLOOKUP(F11,aoasuchdata0.75!A:H,2,false),"")</f>
        <v/>
      </c>
      <c r="J11" s="28" t="str">
        <f t="shared" si="6"/>
        <v>climbing</v>
      </c>
      <c r="K11" s="28" t="str">
        <f t="shared" si="7"/>
        <v>climbin</v>
      </c>
      <c r="L11" s="22" t="s">
        <v>258</v>
      </c>
      <c r="M11" s="23" t="str">
        <f>IFERROR(VLOOKUP(#REF!,stim2!A:H,8,false),"")</f>
        <v/>
      </c>
      <c r="N11" s="23">
        <f>IFERROR(VLOOKUP(L11,percentlist2!A:H,8,false),"")</f>
        <v>11.47540984</v>
      </c>
      <c r="O11" s="33">
        <f>IFERROR(VLOOKUP(L11,aoasuchdata0.75!A:H,2,false),"")</f>
        <v>28</v>
      </c>
      <c r="P11" s="1">
        <v>1.0</v>
      </c>
      <c r="Q11" s="1">
        <v>1.0</v>
      </c>
      <c r="Y11" s="43"/>
      <c r="Z11" s="1" t="s">
        <v>179</v>
      </c>
    </row>
    <row r="12">
      <c r="A12" s="1" t="s">
        <v>140</v>
      </c>
      <c r="B12" s="17" t="s">
        <v>20</v>
      </c>
      <c r="C12" s="23" t="str">
        <f t="shared" si="1"/>
        <v/>
      </c>
      <c r="D12" s="23">
        <f>IFERROR(VLOOKUP(B12,percentlist2!A:H,8,false),"")</f>
        <v>13.34894614</v>
      </c>
      <c r="E12" s="23">
        <f>IFERROR(VLOOKUP(B12,aoasuchdata0.75!A:H,2,false),"")</f>
        <v>27</v>
      </c>
      <c r="F12" s="15" t="s">
        <v>19</v>
      </c>
      <c r="G12" s="23" t="str">
        <f t="shared" si="2"/>
        <v/>
      </c>
      <c r="H12" s="23">
        <f>IFERROR(VLOOKUP(F12,percentlist2!A:H,8,false),"")</f>
        <v>9.367681499</v>
      </c>
      <c r="I12" s="33" t="str">
        <f>IFERROR(VLOOKUP(F12,aoasuchdata0.75!A:H,2,false),"")</f>
        <v/>
      </c>
      <c r="J12" s="15" t="s">
        <v>19</v>
      </c>
      <c r="K12" s="15" t="s">
        <v>114</v>
      </c>
      <c r="L12" s="22" t="s">
        <v>261</v>
      </c>
      <c r="M12" s="23" t="str">
        <f t="shared" ref="M12:M14" si="8">IFERROR(VLOOKUP(L12,stim2!A:H,8,false),"")</f>
        <v/>
      </c>
      <c r="N12" s="23">
        <f>IFERROR(VLOOKUP(L12,percentlist2!A:H,8,false),"")</f>
        <v>11.70960187</v>
      </c>
      <c r="O12" s="33">
        <f>IFERROR(VLOOKUP(L12,aoasuchdata0.75!A:H,2,false),"")</f>
        <v>21</v>
      </c>
      <c r="P12" s="1">
        <v>1.0</v>
      </c>
      <c r="Q12" s="1">
        <v>1.0</v>
      </c>
      <c r="Y12" s="44"/>
      <c r="Z12" s="1" t="s">
        <v>179</v>
      </c>
    </row>
    <row r="13">
      <c r="A13" s="1" t="s">
        <v>140</v>
      </c>
      <c r="B13" s="1" t="s">
        <v>219</v>
      </c>
      <c r="C13" s="23" t="str">
        <f t="shared" si="1"/>
        <v/>
      </c>
      <c r="D13" s="23">
        <f>IFERROR(VLOOKUP(B13,percentlist2!A:H,8,false),"")</f>
        <v>13.81733021</v>
      </c>
      <c r="E13" s="23">
        <f>IFERROR(VLOOKUP(B13,aoasuchdata0.75!A:H,2,false),"")</f>
        <v>27</v>
      </c>
      <c r="F13" s="22" t="s">
        <v>220</v>
      </c>
      <c r="G13" s="23" t="str">
        <f t="shared" si="2"/>
        <v/>
      </c>
      <c r="H13" s="23">
        <f>IFERROR(VLOOKUP(F13,percentlist2!A:H,8,false),"")</f>
        <v>5.737704918</v>
      </c>
      <c r="I13" s="33" t="str">
        <f>IFERROR(VLOOKUP(F13,aoasuchdata0.75!A:H,2,false),"")</f>
        <v/>
      </c>
      <c r="J13" s="22" t="s">
        <v>220</v>
      </c>
      <c r="K13" s="22" t="s">
        <v>221</v>
      </c>
      <c r="L13" s="22" t="s">
        <v>53</v>
      </c>
      <c r="M13" s="23" t="str">
        <f t="shared" si="8"/>
        <v/>
      </c>
      <c r="N13" s="23">
        <f>IFERROR(VLOOKUP(L13,percentlist2!A:H,8,false),"")</f>
        <v>12.06088993</v>
      </c>
      <c r="O13" s="33">
        <f>IFERROR(VLOOKUP(L13,aoasuchdata0.75!A:H,2,false),"")</f>
        <v>26</v>
      </c>
      <c r="P13" s="1">
        <v>1.0</v>
      </c>
      <c r="Q13" s="1">
        <v>1.0</v>
      </c>
      <c r="AA13" s="23"/>
      <c r="AB13" s="23"/>
    </row>
    <row r="14">
      <c r="A14" s="1" t="s">
        <v>140</v>
      </c>
      <c r="B14" s="17" t="s">
        <v>161</v>
      </c>
      <c r="C14" s="23" t="str">
        <f t="shared" si="1"/>
        <v/>
      </c>
      <c r="D14" s="23">
        <f>IFERROR(VLOOKUP(B14,percentlist2!A:H,8,false),"")</f>
        <v>13.93442623</v>
      </c>
      <c r="E14" s="23">
        <f>IFERROR(VLOOKUP(B14,aoasuchdata0.75!A:H,2,false),"")</f>
        <v>29</v>
      </c>
      <c r="F14" s="28" t="str">
        <f>CONCATENATE(B14,"ing")</f>
        <v>splashing</v>
      </c>
      <c r="G14" s="23" t="str">
        <f t="shared" si="2"/>
        <v/>
      </c>
      <c r="H14" s="23">
        <f>IFERROR(VLOOKUP(F14,percentlist2!A:H,8,false),"")</f>
        <v>1.756440281</v>
      </c>
      <c r="I14" s="33" t="str">
        <f>IFERROR(VLOOKUP(F14,aoasuchdata0.75!A:H,2,false),"")</f>
        <v/>
      </c>
      <c r="J14" s="28" t="str">
        <f>CONCATENATE(B14,"ing")</f>
        <v>splashing</v>
      </c>
      <c r="K14" s="28" t="str">
        <f>CONCATENATE(B14,"in")</f>
        <v>splashin</v>
      </c>
      <c r="L14" s="22" t="s">
        <v>470</v>
      </c>
      <c r="M14" s="23" t="str">
        <f t="shared" si="8"/>
        <v/>
      </c>
      <c r="N14" s="23">
        <f>IFERROR(VLOOKUP(L14,percentlist2!A:H,8,false),"")</f>
        <v>12.06088993</v>
      </c>
      <c r="O14" s="33">
        <f>IFERROR(VLOOKUP(L14,aoasuchdata0.75!A:H,2,false),"")</f>
        <v>24</v>
      </c>
      <c r="P14" s="1">
        <v>1.0</v>
      </c>
      <c r="Q14" s="1">
        <v>1.0</v>
      </c>
      <c r="AA14" s="23"/>
      <c r="AB14" s="23"/>
    </row>
    <row r="15">
      <c r="A15" s="1" t="s">
        <v>140</v>
      </c>
      <c r="B15" s="17" t="s">
        <v>195</v>
      </c>
      <c r="C15" s="23" t="str">
        <f t="shared" si="1"/>
        <v/>
      </c>
      <c r="D15" s="23">
        <f>IFERROR(VLOOKUP(B15,percentlist2!A:H,8,false),"")</f>
        <v>14.05152225</v>
      </c>
      <c r="E15" s="23">
        <f>IFERROR(VLOOKUP(B15,aoasuchdata0.75!A:H,2,false),"")</f>
        <v>29</v>
      </c>
      <c r="F15" s="28" t="str">
        <f>CONCATENATE(B15,"ping")</f>
        <v>dropping</v>
      </c>
      <c r="G15" s="23" t="str">
        <f t="shared" si="2"/>
        <v/>
      </c>
      <c r="H15" s="23">
        <f>IFERROR(VLOOKUP(F15,percentlist2!A:H,8,false),"")</f>
        <v>3.629976581</v>
      </c>
      <c r="I15" s="33" t="str">
        <f>IFERROR(VLOOKUP(F15,aoasuchdata0.75!A:H,2,false),"")</f>
        <v/>
      </c>
      <c r="J15" s="28" t="str">
        <f>CONCATENATE(B15,"ping")</f>
        <v>dropping</v>
      </c>
      <c r="K15" s="28" t="str">
        <f>CONCATENATE(B15,"pin")</f>
        <v>droppin</v>
      </c>
      <c r="L15" s="1" t="s">
        <v>423</v>
      </c>
      <c r="M15" s="23" t="str">
        <f t="shared" ref="M15:M16" si="9">IFERROR(VLOOKUP(#REF!,stim2!A:H,8,false),"")</f>
        <v/>
      </c>
      <c r="N15" s="23">
        <f>IFERROR(VLOOKUP(L15,percentlist2!A:H,8,false),"")</f>
        <v>12.41217799</v>
      </c>
      <c r="O15" s="33">
        <f>IFERROR(VLOOKUP(L15,aoasuchdata0.75!A:H,2,false),"")</f>
        <v>24</v>
      </c>
      <c r="P15" s="1">
        <v>1.0</v>
      </c>
      <c r="Q15" s="1">
        <v>1.0</v>
      </c>
      <c r="AA15" s="23"/>
      <c r="AB15" s="23"/>
    </row>
    <row r="16">
      <c r="A16" s="1" t="s">
        <v>140</v>
      </c>
      <c r="B16" s="2" t="s">
        <v>22</v>
      </c>
      <c r="C16" s="23" t="str">
        <f t="shared" si="1"/>
        <v/>
      </c>
      <c r="D16" s="23">
        <f>IFERROR(VLOOKUP(B16,percentlist2!A:H,8,false),"")</f>
        <v>14.16861827</v>
      </c>
      <c r="E16" s="23">
        <f>IFERROR(VLOOKUP(B16,aoasuchdata0.75!A:H,2,false),"")</f>
        <v>29</v>
      </c>
      <c r="F16" s="28" t="str">
        <f>CONCATENATE(B16,"ing")</f>
        <v>drawing</v>
      </c>
      <c r="G16" s="23" t="str">
        <f t="shared" si="2"/>
        <v/>
      </c>
      <c r="H16" s="23">
        <f>IFERROR(VLOOKUP(F16,percentlist2!A:H,8,false),"")</f>
        <v>8.31381733</v>
      </c>
      <c r="I16" s="33" t="str">
        <f>IFERROR(VLOOKUP(F16,aoasuchdata0.75!A:H,2,false),"")</f>
        <v/>
      </c>
      <c r="J16" s="28" t="str">
        <f>CONCATENATE(B16,"ing")</f>
        <v>drawing</v>
      </c>
      <c r="K16" s="28" t="str">
        <f>CONCATENATE(B16,"in")</f>
        <v>drawin</v>
      </c>
      <c r="L16" s="22" t="s">
        <v>264</v>
      </c>
      <c r="M16" s="23" t="str">
        <f t="shared" si="9"/>
        <v/>
      </c>
      <c r="N16" s="23">
        <f>IFERROR(VLOOKUP(L16,percentlist2!A:H,8,false),"")</f>
        <v>12.76346604</v>
      </c>
      <c r="O16" s="33">
        <f>IFERROR(VLOOKUP(L16,aoasuchdata0.75!A:H,2,false),"")</f>
        <v>28</v>
      </c>
      <c r="P16" s="1">
        <v>1.0</v>
      </c>
      <c r="Q16" s="1">
        <v>1.0</v>
      </c>
      <c r="AA16" s="23"/>
      <c r="AB16" s="23"/>
    </row>
    <row r="17">
      <c r="A17" s="1" t="s">
        <v>140</v>
      </c>
      <c r="B17" s="17" t="s">
        <v>24</v>
      </c>
      <c r="C17" s="23" t="str">
        <f t="shared" si="1"/>
        <v/>
      </c>
      <c r="D17" s="23">
        <f>IFERROR(VLOOKUP(B17,percentlist2!A:H,8,false),"")</f>
        <v>14.28571429</v>
      </c>
      <c r="E17" s="23">
        <f>IFERROR(VLOOKUP(B17,aoasuchdata0.75!A:H,2,false),"")</f>
        <v>28</v>
      </c>
      <c r="F17" s="15" t="s">
        <v>23</v>
      </c>
      <c r="G17" s="23" t="str">
        <f t="shared" si="2"/>
        <v/>
      </c>
      <c r="H17" s="23">
        <f>IFERROR(VLOOKUP(F17,percentlist2!A:H,8,false),"")</f>
        <v>8.430913349</v>
      </c>
      <c r="I17" s="33" t="str">
        <f>IFERROR(VLOOKUP(F17,aoasuchdata0.75!A:H,2,false),"")</f>
        <v/>
      </c>
      <c r="J17" s="15" t="s">
        <v>23</v>
      </c>
      <c r="K17" s="15" t="s">
        <v>116</v>
      </c>
      <c r="L17" s="1" t="s">
        <v>54</v>
      </c>
      <c r="M17" s="23" t="str">
        <f t="shared" ref="M17:M18" si="10">IFERROR(VLOOKUP(L17,stim2!A:H,8,false),"")</f>
        <v/>
      </c>
      <c r="N17" s="23">
        <f>IFERROR(VLOOKUP(L17,percentlist2!A:H,8,false),"")</f>
        <v>12.88056206</v>
      </c>
      <c r="O17" s="33">
        <f>IFERROR(VLOOKUP(L17,aoasuchdata0.75!A:H,2,false),"")</f>
        <v>24</v>
      </c>
      <c r="P17" s="1">
        <v>1.0</v>
      </c>
      <c r="Q17" s="1">
        <v>1.0</v>
      </c>
      <c r="AA17" s="23"/>
      <c r="AB17" s="23"/>
    </row>
    <row r="18">
      <c r="A18" s="1" t="s">
        <v>140</v>
      </c>
      <c r="B18" s="1" t="s">
        <v>234</v>
      </c>
      <c r="C18" s="23" t="str">
        <f t="shared" si="1"/>
        <v/>
      </c>
      <c r="D18" s="23">
        <f>IFERROR(VLOOKUP(B18,percentlist2!A:H,8,false),"")</f>
        <v>15.22248244</v>
      </c>
      <c r="E18" s="23">
        <f>IFERROR(VLOOKUP(B18,aoasuchdata0.75!A:H,2,false),"")</f>
        <v>26</v>
      </c>
      <c r="F18" s="28" t="str">
        <f t="shared" ref="F18:F19" si="11">CONCATENATE(B18,"ing")</f>
        <v>brushing</v>
      </c>
      <c r="G18" s="23" t="str">
        <f t="shared" si="2"/>
        <v/>
      </c>
      <c r="H18" s="23">
        <f>IFERROR(VLOOKUP(F18,percentlist2!A:H,8,false),"")</f>
        <v>7.025761124</v>
      </c>
      <c r="I18" s="33" t="str">
        <f>IFERROR(VLOOKUP(F18,aoasuchdata0.75!A:H,2,false),"")</f>
        <v/>
      </c>
      <c r="J18" s="28" t="str">
        <f t="shared" ref="J18:J19" si="12">CONCATENATE(B18,"ing")</f>
        <v>brushing</v>
      </c>
      <c r="K18" s="28" t="str">
        <f t="shared" ref="K18:K19" si="13">CONCATENATE(B18,"in")</f>
        <v>brushin</v>
      </c>
      <c r="L18" s="1" t="s">
        <v>479</v>
      </c>
      <c r="M18" s="23" t="str">
        <f t="shared" si="10"/>
        <v/>
      </c>
      <c r="N18" s="23">
        <f>IFERROR(VLOOKUP(L18,percentlist2!A:H,8,false),"")</f>
        <v>14.16861827</v>
      </c>
      <c r="O18" s="33">
        <f>IFERROR(VLOOKUP(L18,aoasuchdata0.75!A:H,2,false),"")</f>
        <v>29</v>
      </c>
      <c r="P18" s="1">
        <v>1.0</v>
      </c>
      <c r="Q18" s="1">
        <v>1.0</v>
      </c>
      <c r="AA18" s="23"/>
      <c r="AB18" s="23"/>
    </row>
    <row r="19">
      <c r="A19" s="1" t="s">
        <v>140</v>
      </c>
      <c r="B19" s="17" t="s">
        <v>26</v>
      </c>
      <c r="C19" s="23" t="str">
        <f t="shared" si="1"/>
        <v/>
      </c>
      <c r="D19" s="23">
        <f>IFERROR(VLOOKUP(B19,percentlist2!A:H,8,false),"")</f>
        <v>15.22248244</v>
      </c>
      <c r="E19" s="23">
        <f>IFERROR(VLOOKUP(B19,aoasuchdata0.75!A:H,2,false),"")</f>
        <v>27</v>
      </c>
      <c r="F19" s="28" t="str">
        <f t="shared" si="11"/>
        <v>singing</v>
      </c>
      <c r="G19" s="23" t="str">
        <f t="shared" si="2"/>
        <v/>
      </c>
      <c r="H19" s="23">
        <f>IFERROR(VLOOKUP(F19,percentlist2!A:H,8,false),"")</f>
        <v>9.367681499</v>
      </c>
      <c r="I19" s="33" t="str">
        <f>IFERROR(VLOOKUP(F19,aoasuchdata0.75!A:H,2,false),"")</f>
        <v/>
      </c>
      <c r="J19" s="28" t="str">
        <f t="shared" si="12"/>
        <v>singing</v>
      </c>
      <c r="K19" s="28" t="str">
        <f t="shared" si="13"/>
        <v>singin</v>
      </c>
      <c r="L19" s="1" t="s">
        <v>55</v>
      </c>
      <c r="M19" s="23" t="str">
        <f>IFERROR(VLOOKUP(#REF!,stim2!A:H,8,false),"")</f>
        <v/>
      </c>
      <c r="N19" s="23">
        <f>IFERROR(VLOOKUP(L19,percentlist2!A:H,8,false),"")</f>
        <v>15.10538642</v>
      </c>
      <c r="O19" s="33">
        <f>IFERROR(VLOOKUP(L19,aoasuchdata0.75!A:H,2,false),"")</f>
        <v>26</v>
      </c>
      <c r="P19" s="1">
        <v>1.0</v>
      </c>
      <c r="Q19" s="1">
        <v>1.0</v>
      </c>
      <c r="AA19" s="23"/>
      <c r="AB19" s="23"/>
    </row>
    <row r="20">
      <c r="A20" s="1" t="s">
        <v>140</v>
      </c>
      <c r="B20" s="17" t="s">
        <v>29</v>
      </c>
      <c r="C20" s="23" t="str">
        <f t="shared" si="1"/>
        <v/>
      </c>
      <c r="D20" s="23">
        <f>IFERROR(VLOOKUP(B20,percentlist2!A:H,8,false),"")</f>
        <v>15.33957845</v>
      </c>
      <c r="E20" s="23">
        <f>IFERROR(VLOOKUP(B20,aoasuchdata0.75!A:H,2,false),"")</f>
        <v>27</v>
      </c>
      <c r="F20" s="28" t="str">
        <f>CONCATENATE(B20,"ning")</f>
        <v>running</v>
      </c>
      <c r="G20" s="23" t="str">
        <f t="shared" si="2"/>
        <v/>
      </c>
      <c r="H20" s="23">
        <f>IFERROR(VLOOKUP(F20,percentlist2!A:H,8,false),"")</f>
        <v>11.94379391</v>
      </c>
      <c r="I20" s="33" t="str">
        <f>IFERROR(VLOOKUP(F20,aoasuchdata0.75!A:H,2,false),"")</f>
        <v/>
      </c>
      <c r="J20" s="28" t="str">
        <f>CONCATENATE(B20,"ning")</f>
        <v>running</v>
      </c>
      <c r="K20" s="28" t="str">
        <f>CONCATENATE(B20,"nin")</f>
        <v>runnin</v>
      </c>
      <c r="L20" s="1" t="s">
        <v>58</v>
      </c>
      <c r="M20" s="23" t="str">
        <f>IFERROR(VLOOKUP(L19,stim2!A:H,8,false),"")</f>
        <v/>
      </c>
      <c r="N20" s="23">
        <f>IFERROR(VLOOKUP(L20,percentlist2!A:H,8,false),"")</f>
        <v>15.57377049</v>
      </c>
      <c r="O20" s="33">
        <f>IFERROR(VLOOKUP(L20,aoasuchdata0.75!A:H,2,false),"")</f>
        <v>25</v>
      </c>
      <c r="P20" s="1">
        <v>1.0</v>
      </c>
      <c r="Q20" s="1">
        <v>1.0</v>
      </c>
      <c r="AA20" s="23"/>
      <c r="AB20" s="23"/>
    </row>
    <row r="21">
      <c r="A21" s="1" t="s">
        <v>140</v>
      </c>
      <c r="B21" s="17" t="s">
        <v>266</v>
      </c>
      <c r="C21" s="23" t="str">
        <f t="shared" si="1"/>
        <v/>
      </c>
      <c r="D21" s="23">
        <f>IFERROR(VLOOKUP(B21,percentlist2!A:H,8,false),"")</f>
        <v>16.15925059</v>
      </c>
      <c r="E21" s="23">
        <f>IFERROR(VLOOKUP(B21,aoasuchdata0.75!A:H,2,false),"")</f>
        <v>26</v>
      </c>
      <c r="F21" s="28" t="str">
        <f t="shared" ref="F21:F22" si="14">CONCATENATE(B21,"ing")</f>
        <v>jumping</v>
      </c>
      <c r="G21" s="23" t="str">
        <f t="shared" si="2"/>
        <v/>
      </c>
      <c r="H21" s="23">
        <f>IFERROR(VLOOKUP(F21,percentlist2!A:H,8,false),"")</f>
        <v>16.04215457</v>
      </c>
      <c r="I21" s="33" t="str">
        <f>IFERROR(VLOOKUP(F21,aoasuchdata0.75!A:H,2,false),"")</f>
        <v/>
      </c>
      <c r="J21" s="28" t="str">
        <f t="shared" ref="J21:J22" si="15">CONCATENATE(B21,"ing")</f>
        <v>jumping</v>
      </c>
      <c r="K21" s="28" t="str">
        <f t="shared" ref="K21:K22" si="16">CONCATENATE(B21,"in")</f>
        <v>jumpin</v>
      </c>
      <c r="L21" s="1" t="s">
        <v>588</v>
      </c>
      <c r="M21" s="23" t="str">
        <f>IFERROR(VLOOKUP(L29,stim2!A:H,8,false),"")</f>
        <v/>
      </c>
      <c r="N21" s="23">
        <f>IFERROR(VLOOKUP(L21,percentlist2!A:H,8,false),"")</f>
        <v>16.15925059</v>
      </c>
      <c r="O21" s="33">
        <f>IFERROR(VLOOKUP(L21,aoasuchdata0.75!A:H,2,false),"")</f>
        <v>30</v>
      </c>
      <c r="P21" s="1">
        <v>1.0</v>
      </c>
      <c r="Q21" s="1">
        <v>1.0</v>
      </c>
      <c r="AA21" s="23"/>
      <c r="AB21" s="23"/>
    </row>
    <row r="22">
      <c r="A22" s="1" t="s">
        <v>140</v>
      </c>
      <c r="B22" s="17" t="s">
        <v>169</v>
      </c>
      <c r="C22" s="23" t="str">
        <f t="shared" si="1"/>
        <v/>
      </c>
      <c r="D22" s="23">
        <f>IFERROR(VLOOKUP(B22,percentlist2!A:H,8,false),"")</f>
        <v>16.51053864</v>
      </c>
      <c r="E22" s="23">
        <f>IFERROR(VLOOKUP(B22,aoasuchdata0.75!A:H,2,false),"")</f>
        <v>28</v>
      </c>
      <c r="F22" s="28" t="str">
        <f t="shared" si="14"/>
        <v>catching</v>
      </c>
      <c r="G22" s="23" t="str">
        <f t="shared" si="2"/>
        <v/>
      </c>
      <c r="H22" s="23">
        <f>IFERROR(VLOOKUP(F22,percentlist2!A:H,8,false),"")</f>
        <v>2.341920375</v>
      </c>
      <c r="I22" s="33" t="str">
        <f>IFERROR(VLOOKUP(F22,aoasuchdata0.75!A:H,2,false),"")</f>
        <v/>
      </c>
      <c r="J22" s="28" t="str">
        <f t="shared" si="15"/>
        <v>catching</v>
      </c>
      <c r="K22" s="28" t="str">
        <f t="shared" si="16"/>
        <v>catchin</v>
      </c>
      <c r="L22" s="1" t="s">
        <v>59</v>
      </c>
      <c r="M22" s="23" t="str">
        <f>IFERROR(VLOOKUP(#REF!,stim2!A:H,8,false),"")</f>
        <v/>
      </c>
      <c r="N22" s="23">
        <f>IFERROR(VLOOKUP(L22,percentlist2!A:H,8,false),"")</f>
        <v>16.2763466</v>
      </c>
      <c r="O22" s="33">
        <f>IFERROR(VLOOKUP(L22,aoasuchdata0.75!A:H,2,false),"")</f>
        <v>26</v>
      </c>
      <c r="P22" s="1">
        <v>1.0</v>
      </c>
      <c r="Q22" s="1">
        <v>1.0</v>
      </c>
      <c r="AA22" s="23"/>
      <c r="AB22" s="23"/>
    </row>
    <row r="23">
      <c r="A23" s="1" t="s">
        <v>140</v>
      </c>
      <c r="B23" s="1" t="s">
        <v>187</v>
      </c>
      <c r="C23" s="23" t="str">
        <f t="shared" si="1"/>
        <v/>
      </c>
      <c r="D23" s="23">
        <f>IFERROR(VLOOKUP(B23,percentlist2!A:H,8,false),"")</f>
        <v>17.91569087</v>
      </c>
      <c r="E23" s="23">
        <f>IFERROR(VLOOKUP(B23,aoasuchdata0.75!A:H,2,false),"")</f>
        <v>28</v>
      </c>
      <c r="F23" s="22" t="s">
        <v>188</v>
      </c>
      <c r="G23" s="23" t="str">
        <f t="shared" si="2"/>
        <v/>
      </c>
      <c r="H23" s="23">
        <f>IFERROR(VLOOKUP(F23,percentlist2!A:H,8,false),"")</f>
        <v>3.629976581</v>
      </c>
      <c r="I23" s="33" t="str">
        <f>IFERROR(VLOOKUP(F23,aoasuchdata0.75!A:H,2,false),"")</f>
        <v/>
      </c>
      <c r="J23" s="22" t="s">
        <v>188</v>
      </c>
      <c r="K23" s="22" t="s">
        <v>189</v>
      </c>
      <c r="L23" s="22" t="s">
        <v>268</v>
      </c>
      <c r="M23" s="23" t="str">
        <f>IFERROR(VLOOKUP(L23,stim2!A:H,8,false),"")</f>
        <v/>
      </c>
      <c r="N23" s="23">
        <f>IFERROR(VLOOKUP(L23,percentlist2!A:H,8,false),"")</f>
        <v>16.39344262</v>
      </c>
      <c r="O23" s="33">
        <f>IFERROR(VLOOKUP(L23,aoasuchdata0.75!A:H,2,false),"")</f>
        <v>25</v>
      </c>
      <c r="P23" s="1">
        <v>1.0</v>
      </c>
      <c r="Q23" s="1">
        <v>1.0</v>
      </c>
      <c r="AA23" s="23"/>
      <c r="AB23" s="23"/>
    </row>
    <row r="24">
      <c r="A24" s="1" t="s">
        <v>140</v>
      </c>
      <c r="B24" s="17" t="s">
        <v>213</v>
      </c>
      <c r="C24" s="23" t="str">
        <f t="shared" si="1"/>
        <v/>
      </c>
      <c r="D24" s="23">
        <f>IFERROR(VLOOKUP(B24,percentlist2!A:H,8,false),"")</f>
        <v>17.91569087</v>
      </c>
      <c r="E24" s="23">
        <f>IFERROR(VLOOKUP(B24,aoasuchdata0.75!A:H,2,false),"")</f>
        <v>29</v>
      </c>
      <c r="F24" s="28" t="str">
        <f t="shared" ref="F24:F25" si="17">CONCATENATE(B24,"ing")</f>
        <v>knocking</v>
      </c>
      <c r="G24" s="23" t="str">
        <f t="shared" si="2"/>
        <v/>
      </c>
      <c r="H24" s="23">
        <f>IFERROR(VLOOKUP(F24,percentlist2!A:H,8,false),"")</f>
        <v>5.269320843</v>
      </c>
      <c r="I24" s="33" t="str">
        <f>IFERROR(VLOOKUP(F24,aoasuchdata0.75!A:H,2,false),"")</f>
        <v/>
      </c>
      <c r="J24" s="28" t="str">
        <f t="shared" ref="J24:J25" si="18">CONCATENATE(B24,"ing")</f>
        <v>knocking</v>
      </c>
      <c r="K24" s="28" t="str">
        <f t="shared" ref="K24:K25" si="19">CONCATENATE(B24,"in")</f>
        <v>knockin</v>
      </c>
      <c r="L24" s="1" t="s">
        <v>592</v>
      </c>
      <c r="M24" s="23" t="str">
        <f>IFERROR(VLOOKUP(L25,stim2!A:H,8,false),"")</f>
        <v/>
      </c>
      <c r="N24" s="23">
        <f>IFERROR(VLOOKUP(L24,percentlist2!A:H,8,false),"")</f>
        <v>16.74473068</v>
      </c>
      <c r="O24" s="33">
        <f>IFERROR(VLOOKUP(L24,aoasuchdata0.75!A:H,2,false),"")</f>
        <v>28</v>
      </c>
      <c r="P24" s="1">
        <v>1.0</v>
      </c>
      <c r="Q24" s="1">
        <v>1.0</v>
      </c>
      <c r="AA24" s="23"/>
      <c r="AB24" s="23"/>
    </row>
    <row r="25">
      <c r="A25" s="1" t="s">
        <v>140</v>
      </c>
      <c r="B25" s="17" t="s">
        <v>232</v>
      </c>
      <c r="C25" s="23" t="str">
        <f t="shared" si="1"/>
        <v/>
      </c>
      <c r="D25" s="23">
        <f>IFERROR(VLOOKUP(B25,percentlist2!A:H,8,false),"")</f>
        <v>19.67213115</v>
      </c>
      <c r="E25" s="23">
        <f>IFERROR(VLOOKUP(B25,aoasuchdata0.75!A:H,2,false),"")</f>
        <v>28</v>
      </c>
      <c r="F25" s="28" t="str">
        <f t="shared" si="17"/>
        <v>fixing</v>
      </c>
      <c r="G25" s="23" t="str">
        <f t="shared" si="2"/>
        <v/>
      </c>
      <c r="H25" s="23">
        <f>IFERROR(VLOOKUP(F25,percentlist2!A:H,8,false),"")</f>
        <v>6.791569087</v>
      </c>
      <c r="I25" s="33" t="str">
        <f>IFERROR(VLOOKUP(F25,aoasuchdata0.75!A:H,2,false),"")</f>
        <v/>
      </c>
      <c r="J25" s="28" t="str">
        <f t="shared" si="18"/>
        <v>fixing</v>
      </c>
      <c r="K25" s="28" t="str">
        <f t="shared" si="19"/>
        <v>fixin</v>
      </c>
      <c r="L25" s="1" t="s">
        <v>594</v>
      </c>
      <c r="M25" s="23" t="str">
        <f>IFERROR(VLOOKUP(#REF!,stim2!A:H,8,false),"")</f>
        <v/>
      </c>
      <c r="N25" s="23">
        <f>IFERROR(VLOOKUP(L25,percentlist2!A:H,8,false),"")</f>
        <v>16.8618267</v>
      </c>
      <c r="O25" s="33">
        <f>IFERROR(VLOOKUP(L25,aoasuchdata0.75!A:H,2,false),"")</f>
        <v>28</v>
      </c>
      <c r="P25" s="1">
        <v>1.0</v>
      </c>
      <c r="Q25" s="1">
        <v>1.0</v>
      </c>
      <c r="AA25" s="23"/>
      <c r="AB25" s="23"/>
    </row>
    <row r="26">
      <c r="A26" s="1" t="s">
        <v>140</v>
      </c>
      <c r="B26" s="17" t="s">
        <v>32</v>
      </c>
      <c r="C26" s="23" t="str">
        <f t="shared" si="1"/>
        <v/>
      </c>
      <c r="D26" s="23">
        <f>IFERROR(VLOOKUP(B26,percentlist2!A:H,8,false),"")</f>
        <v>20.0234192</v>
      </c>
      <c r="E26" s="23">
        <f>IFERROR(VLOOKUP(B26,aoasuchdata0.75!A:H,2,false),"")</f>
        <v>28</v>
      </c>
      <c r="F26" s="28" t="str">
        <f>CONCATENATE(B26,"ming")</f>
        <v>swimming</v>
      </c>
      <c r="G26" s="23" t="str">
        <f t="shared" si="2"/>
        <v/>
      </c>
      <c r="H26" s="23">
        <f>IFERROR(VLOOKUP(F26,percentlist2!A:H,8,false),"")</f>
        <v>11.00702576</v>
      </c>
      <c r="I26" s="33" t="str">
        <f>IFERROR(VLOOKUP(F26,aoasuchdata0.75!A:H,2,false),"")</f>
        <v/>
      </c>
      <c r="J26" s="28" t="str">
        <f>CONCATENATE(B26,"ming")</f>
        <v>swimming</v>
      </c>
      <c r="K26" s="28" t="str">
        <f>CONCATENATE(B26,"min")</f>
        <v>swimmin</v>
      </c>
      <c r="L26" s="22" t="s">
        <v>62</v>
      </c>
      <c r="M26" s="23" t="str">
        <f>IFERROR(VLOOKUP(L33,stim2!A:H,8,false),"")</f>
        <v/>
      </c>
      <c r="N26" s="23">
        <f>IFERROR(VLOOKUP(L26,percentlist2!A:H,8,false),"")</f>
        <v>16.97892272</v>
      </c>
      <c r="O26" s="33">
        <f>IFERROR(VLOOKUP(L26,aoasuchdata0.75!A:H,2,false),"")</f>
        <v>25</v>
      </c>
      <c r="P26" s="1">
        <v>1.0</v>
      </c>
      <c r="Q26" s="1">
        <v>1.0</v>
      </c>
      <c r="AA26" s="23"/>
      <c r="AB26" s="23"/>
    </row>
    <row r="27">
      <c r="A27" s="1" t="s">
        <v>140</v>
      </c>
      <c r="B27" s="17" t="s">
        <v>172</v>
      </c>
      <c r="C27" s="23" t="str">
        <f t="shared" si="1"/>
        <v/>
      </c>
      <c r="D27" s="23">
        <f>IFERROR(VLOOKUP(B27,percentlist2!A:H,8,false),"")</f>
        <v>20.49180328</v>
      </c>
      <c r="E27" s="23">
        <f>IFERROR(VLOOKUP(B27,aoasuchdata0.75!A:H,2,false),"")</f>
        <v>26</v>
      </c>
      <c r="F27" s="28" t="str">
        <f>CONCATENATE(B27,"ping")</f>
        <v>stopping</v>
      </c>
      <c r="G27" s="23" t="str">
        <f t="shared" si="2"/>
        <v/>
      </c>
      <c r="H27" s="23">
        <f>IFERROR(VLOOKUP(F27,percentlist2!A:H,8,false),"")</f>
        <v>2.341920375</v>
      </c>
      <c r="I27" s="33" t="str">
        <f>IFERROR(VLOOKUP(F27,aoasuchdata0.75!A:H,2,false),"")</f>
        <v/>
      </c>
      <c r="J27" s="28" t="str">
        <f>CONCATENATE(B27,"ping")</f>
        <v>stopping</v>
      </c>
      <c r="K27" s="28" t="str">
        <f>CONCATENATE(B27,"pin")</f>
        <v>stoppin</v>
      </c>
      <c r="L27" s="1" t="s">
        <v>604</v>
      </c>
      <c r="M27" s="23" t="str">
        <f t="shared" ref="M27:M29" si="20">IFERROR(VLOOKUP(L27,stim2!A:H,8,false),"")</f>
        <v/>
      </c>
      <c r="N27" s="23">
        <f>IFERROR(VLOOKUP(L27,percentlist2!A:H,8,false),"")</f>
        <v>20.25761124</v>
      </c>
      <c r="O27" s="33">
        <f>IFERROR(VLOOKUP(L27,aoasuchdata0.75!A:H,2,false),"")</f>
        <v>29</v>
      </c>
      <c r="P27" s="1">
        <v>1.0</v>
      </c>
      <c r="Q27" s="1">
        <v>1.0</v>
      </c>
      <c r="AA27" s="23"/>
      <c r="AB27" s="23"/>
    </row>
    <row r="28">
      <c r="A28" s="1" t="s">
        <v>140</v>
      </c>
      <c r="B28" s="17" t="s">
        <v>35</v>
      </c>
      <c r="C28" s="23" t="str">
        <f t="shared" si="1"/>
        <v/>
      </c>
      <c r="D28" s="23">
        <f>IFERROR(VLOOKUP(B28,percentlist2!A:H,8,false),"")</f>
        <v>20.6088993</v>
      </c>
      <c r="E28" s="23">
        <f>IFERROR(VLOOKUP(B28,aoasuchdata0.75!A:H,2,false),"")</f>
        <v>26</v>
      </c>
      <c r="F28" s="28" t="str">
        <f t="shared" ref="F28:F29" si="21">CONCATENATE(B28,"ing")</f>
        <v>sleeping</v>
      </c>
      <c r="G28" s="23" t="str">
        <f t="shared" si="2"/>
        <v/>
      </c>
      <c r="H28" s="23">
        <f>IFERROR(VLOOKUP(F28,percentlist2!A:H,8,false),"")</f>
        <v>16.04215457</v>
      </c>
      <c r="I28" s="33" t="str">
        <f>IFERROR(VLOOKUP(F28,aoasuchdata0.75!A:H,2,false),"")</f>
        <v/>
      </c>
      <c r="J28" s="28" t="str">
        <f t="shared" ref="J28:J29" si="22">CONCATENATE(B28,"ing")</f>
        <v>sleeping</v>
      </c>
      <c r="K28" s="28" t="str">
        <f t="shared" ref="K28:K29" si="23">CONCATENATE(B28,"in")</f>
        <v>sleepin</v>
      </c>
      <c r="L28" s="1" t="s">
        <v>481</v>
      </c>
      <c r="M28" s="23" t="str">
        <f t="shared" si="20"/>
        <v/>
      </c>
      <c r="N28" s="23">
        <f>IFERROR(VLOOKUP(L28,percentlist2!A:H,8,false),"")</f>
        <v>21.07728337</v>
      </c>
      <c r="O28" s="33">
        <f>IFERROR(VLOOKUP(L28,aoasuchdata0.75!A:H,2,false),"")</f>
        <v>28</v>
      </c>
      <c r="P28" s="1">
        <v>1.0</v>
      </c>
      <c r="Q28" s="1">
        <v>1.0</v>
      </c>
      <c r="AA28" s="23"/>
      <c r="AB28" s="23"/>
    </row>
    <row r="29">
      <c r="A29" s="1" t="s">
        <v>140</v>
      </c>
      <c r="B29" s="17" t="s">
        <v>37</v>
      </c>
      <c r="C29" s="23" t="str">
        <f t="shared" si="1"/>
        <v/>
      </c>
      <c r="D29" s="23">
        <f>IFERROR(VLOOKUP(B29,percentlist2!A:H,8,false),"")</f>
        <v>21.07728337</v>
      </c>
      <c r="E29" s="23">
        <f>IFERROR(VLOOKUP(B29,aoasuchdata0.75!A:H,2,false),"")</f>
        <v>26</v>
      </c>
      <c r="F29" s="28" t="str">
        <f t="shared" si="21"/>
        <v>walking</v>
      </c>
      <c r="G29" s="23" t="str">
        <f t="shared" si="2"/>
        <v/>
      </c>
      <c r="H29" s="23">
        <f>IFERROR(VLOOKUP(F29,percentlist2!A:H,8,false),"")</f>
        <v>13.23185012</v>
      </c>
      <c r="I29" s="33" t="str">
        <f>IFERROR(VLOOKUP(F29,aoasuchdata0.75!A:H,2,false),"")</f>
        <v/>
      </c>
      <c r="J29" s="28" t="str">
        <f t="shared" si="22"/>
        <v>walking</v>
      </c>
      <c r="K29" s="28" t="str">
        <f t="shared" si="23"/>
        <v>walkin</v>
      </c>
      <c r="L29" s="1" t="s">
        <v>381</v>
      </c>
      <c r="M29" s="23" t="str">
        <f t="shared" si="20"/>
        <v/>
      </c>
      <c r="N29" s="23">
        <f>IFERROR(VLOOKUP(L29,percentlist2!A:H,8,false),"")</f>
        <v>21.19437939</v>
      </c>
      <c r="O29" s="33">
        <f>IFERROR(VLOOKUP(L29,aoasuchdata0.75!A:H,2,false),"")</f>
        <v>26</v>
      </c>
      <c r="P29" s="1">
        <v>1.0</v>
      </c>
      <c r="Q29" s="1">
        <v>1.0</v>
      </c>
      <c r="AA29" s="23"/>
      <c r="AB29" s="23"/>
    </row>
    <row r="30">
      <c r="A30" s="1" t="s">
        <v>140</v>
      </c>
      <c r="B30" s="17" t="s">
        <v>185</v>
      </c>
      <c r="C30" s="23" t="str">
        <f t="shared" si="1"/>
        <v/>
      </c>
      <c r="D30" s="23">
        <f>IFERROR(VLOOKUP(B30,percentlist2!A:H,8,false),"")</f>
        <v>21.66276347</v>
      </c>
      <c r="E30" s="23">
        <f>IFERROR(VLOOKUP(B30,aoasuchdata0.75!A:H,2,false),"")</f>
        <v>25</v>
      </c>
      <c r="F30" s="28" t="str">
        <f>CONCATENATE(B30,"ging")</f>
        <v>hugging</v>
      </c>
      <c r="G30" s="23" t="str">
        <f t="shared" si="2"/>
        <v/>
      </c>
      <c r="H30" s="23">
        <f>IFERROR(VLOOKUP(F30,percentlist2!A:H,8,false),"")</f>
        <v>3.512880562</v>
      </c>
      <c r="I30" s="33" t="str">
        <f>IFERROR(VLOOKUP(F30,aoasuchdata0.75!A:H,2,false),"")</f>
        <v/>
      </c>
      <c r="J30" s="28" t="str">
        <f>CONCATENATE(B30,"ging")</f>
        <v>hugging</v>
      </c>
      <c r="K30" s="28" t="str">
        <f>CONCATENATE(B30,"gin")</f>
        <v>huggin</v>
      </c>
      <c r="L30" s="22" t="s">
        <v>63</v>
      </c>
      <c r="M30" s="23" t="str">
        <f t="shared" ref="M30:M34" si="24">IFERROR(VLOOKUP(#REF!,stim2!A:H,8,false),"")</f>
        <v/>
      </c>
      <c r="N30" s="23">
        <f>IFERROR(VLOOKUP(L30,percentlist2!A:H,8,false),"")</f>
        <v>22.13114754</v>
      </c>
      <c r="O30" s="33">
        <f>IFERROR(VLOOKUP(L30,aoasuchdata0.75!A:H,2,false),"")</f>
        <v>25</v>
      </c>
      <c r="P30" s="1">
        <v>1.0</v>
      </c>
      <c r="Q30" s="1">
        <v>1.0</v>
      </c>
      <c r="Y30" s="1"/>
      <c r="Z30" s="61" t="str">
        <f>IFERROR(VLOOKUP(Y30,percentlist2!A:H,8,false),"")</f>
        <v/>
      </c>
      <c r="AA30" s="23"/>
      <c r="AB30" s="23"/>
    </row>
    <row r="31">
      <c r="A31" s="1" t="s">
        <v>140</v>
      </c>
      <c r="B31" s="2" t="s">
        <v>39</v>
      </c>
      <c r="C31" s="23" t="str">
        <f t="shared" si="1"/>
        <v/>
      </c>
      <c r="D31" s="23">
        <f>IFERROR(VLOOKUP(B31,percentlist2!A:H,8,false),"")</f>
        <v>21.66276347</v>
      </c>
      <c r="E31" s="23">
        <f>IFERROR(VLOOKUP(B31,aoasuchdata0.75!A:H,2,false),"")</f>
        <v>27</v>
      </c>
      <c r="F31" s="28" t="str">
        <f t="shared" ref="F31:F41" si="25">CONCATENATE(B31,"ing")</f>
        <v>cleaning</v>
      </c>
      <c r="G31" s="23" t="str">
        <f t="shared" si="2"/>
        <v/>
      </c>
      <c r="H31" s="23">
        <f>IFERROR(VLOOKUP(F31,percentlist2!A:H,8,false),"")</f>
        <v>7.259953162</v>
      </c>
      <c r="I31" s="33" t="str">
        <f>IFERROR(VLOOKUP(F31,aoasuchdata0.75!A:H,2,false),"")</f>
        <v/>
      </c>
      <c r="J31" s="28" t="str">
        <f t="shared" ref="J31:J41" si="26">CONCATENATE(B31,"ing")</f>
        <v>cleaning</v>
      </c>
      <c r="K31" s="28" t="str">
        <f t="shared" ref="K31:K41" si="27">CONCATENATE(B31,"in")</f>
        <v>cleanin</v>
      </c>
      <c r="L31" s="1" t="s">
        <v>64</v>
      </c>
      <c r="M31" s="23" t="str">
        <f t="shared" si="24"/>
        <v/>
      </c>
      <c r="N31" s="23">
        <f>IFERROR(VLOOKUP(L31,percentlist2!A:H,8,false),"")</f>
        <v>25.29274005</v>
      </c>
      <c r="O31" s="33">
        <f>IFERROR(VLOOKUP(L31,aoasuchdata0.75!A:H,2,false),"")</f>
        <v>26</v>
      </c>
      <c r="P31" s="1">
        <v>1.0</v>
      </c>
      <c r="Q31" s="1">
        <v>1.0</v>
      </c>
      <c r="Y31" s="1"/>
      <c r="Z31" s="61" t="str">
        <f>IFERROR(VLOOKUP(Y31,percentlist2!A:H,8,false),"")</f>
        <v/>
      </c>
      <c r="AA31" s="23"/>
      <c r="AB31" s="23"/>
    </row>
    <row r="32">
      <c r="A32" s="1" t="s">
        <v>140</v>
      </c>
      <c r="B32" s="17" t="s">
        <v>269</v>
      </c>
      <c r="C32" s="23" t="str">
        <f t="shared" si="1"/>
        <v/>
      </c>
      <c r="D32" s="23">
        <f>IFERROR(VLOOKUP(B32,percentlist2!A:H,8,false),"")</f>
        <v>23.41920375</v>
      </c>
      <c r="E32" s="23">
        <f>IFERROR(VLOOKUP(B32,aoasuchdata0.75!A:H,2,false),"")</f>
        <v>28</v>
      </c>
      <c r="F32" s="28" t="str">
        <f t="shared" si="25"/>
        <v>cooking</v>
      </c>
      <c r="G32" s="23" t="str">
        <f t="shared" si="2"/>
        <v/>
      </c>
      <c r="H32" s="23">
        <f>IFERROR(VLOOKUP(F32,percentlist2!A:H,8,false),"")</f>
        <v>18.50117096</v>
      </c>
      <c r="I32" s="33" t="str">
        <f>IFERROR(VLOOKUP(F32,aoasuchdata0.75!A:H,2,false),"")</f>
        <v/>
      </c>
      <c r="J32" s="28" t="str">
        <f t="shared" si="26"/>
        <v>cooking</v>
      </c>
      <c r="K32" s="28" t="str">
        <f t="shared" si="27"/>
        <v>cookin</v>
      </c>
      <c r="L32" s="1" t="s">
        <v>514</v>
      </c>
      <c r="M32" s="23" t="str">
        <f t="shared" si="24"/>
        <v/>
      </c>
      <c r="N32" s="23">
        <f>IFERROR(VLOOKUP(L32,percentlist2!A:H,8,false),"")</f>
        <v>25.05854801</v>
      </c>
      <c r="O32" s="33">
        <f>IFERROR(VLOOKUP(L32,aoasuchdata0.75!A:H,2,false),"")</f>
        <v>27</v>
      </c>
      <c r="P32" s="1">
        <v>1.0</v>
      </c>
      <c r="Q32" s="1">
        <v>1.0</v>
      </c>
      <c r="Y32" s="1"/>
      <c r="Z32" s="61"/>
      <c r="AA32" s="23"/>
      <c r="AB32" s="23"/>
    </row>
    <row r="33">
      <c r="A33" s="1" t="s">
        <v>140</v>
      </c>
      <c r="B33" s="2" t="s">
        <v>253</v>
      </c>
      <c r="C33" s="23" t="str">
        <f t="shared" si="1"/>
        <v/>
      </c>
      <c r="D33" s="23">
        <f>IFERROR(VLOOKUP(B33,percentlist2!A:H,8,false),"")</f>
        <v>25.99531616</v>
      </c>
      <c r="E33" s="23">
        <f>IFERROR(VLOOKUP(B33,aoasuchdata0.75!A:H,2,false),"")</f>
        <v>26</v>
      </c>
      <c r="F33" s="28" t="str">
        <f t="shared" si="25"/>
        <v>falling</v>
      </c>
      <c r="G33" s="23" t="str">
        <f t="shared" si="2"/>
        <v/>
      </c>
      <c r="H33" s="23">
        <f>IFERROR(VLOOKUP(F33,percentlist2!A:H,8,false),"")</f>
        <v>10.30444965</v>
      </c>
      <c r="I33" s="33" t="str">
        <f>IFERROR(VLOOKUP(F33,aoasuchdata0.75!A:H,2,false),"")</f>
        <v/>
      </c>
      <c r="J33" s="28" t="str">
        <f t="shared" si="26"/>
        <v>falling</v>
      </c>
      <c r="K33" s="28" t="str">
        <f t="shared" si="27"/>
        <v>fallin</v>
      </c>
      <c r="L33" s="1" t="s">
        <v>95</v>
      </c>
      <c r="M33" s="23" t="str">
        <f t="shared" si="24"/>
        <v/>
      </c>
      <c r="N33" s="23">
        <f>IFERROR(VLOOKUP(L33,percentlist2!A:H,8,false),"")</f>
        <v>25.6440281</v>
      </c>
      <c r="O33" s="33">
        <f>IFERROR(VLOOKUP(L33,aoasuchdata0.75!A:H,2,false),"")</f>
        <v>27</v>
      </c>
      <c r="P33" s="1">
        <v>1.0</v>
      </c>
      <c r="Q33" s="1">
        <v>1.0</v>
      </c>
      <c r="Y33" s="1"/>
      <c r="Z33" s="61"/>
      <c r="AA33" s="23"/>
      <c r="AB33" s="23"/>
    </row>
    <row r="34">
      <c r="A34" s="1" t="s">
        <v>140</v>
      </c>
      <c r="B34" s="17" t="s">
        <v>224</v>
      </c>
      <c r="C34" s="23" t="str">
        <f t="shared" si="1"/>
        <v/>
      </c>
      <c r="D34" s="23">
        <f>IFERROR(VLOOKUP(B34,percentlist2!A:H,8,false),"")</f>
        <v>28.57142857</v>
      </c>
      <c r="E34" s="23">
        <f>IFERROR(VLOOKUP(B34,aoasuchdata0.75!A:H,2,false),"")</f>
        <v>24</v>
      </c>
      <c r="F34" s="28" t="str">
        <f t="shared" si="25"/>
        <v>kissing</v>
      </c>
      <c r="G34" s="23" t="str">
        <f t="shared" si="2"/>
        <v/>
      </c>
      <c r="H34" s="23">
        <f>IFERROR(VLOOKUP(F34,percentlist2!A:H,8,false),"")</f>
        <v>5.971896956</v>
      </c>
      <c r="I34" s="33" t="str">
        <f>IFERROR(VLOOKUP(F34,aoasuchdata0.75!A:H,2,false),"")</f>
        <v/>
      </c>
      <c r="J34" s="28" t="str">
        <f t="shared" si="26"/>
        <v>kissing</v>
      </c>
      <c r="K34" s="28" t="str">
        <f t="shared" si="27"/>
        <v>kissin</v>
      </c>
      <c r="L34" s="1" t="s">
        <v>65</v>
      </c>
      <c r="M34" s="23" t="str">
        <f t="shared" si="24"/>
        <v/>
      </c>
      <c r="N34" s="23">
        <f>IFERROR(VLOOKUP(L34,percentlist2!A:H,8,false),"")</f>
        <v>26.2295082</v>
      </c>
      <c r="O34" s="33">
        <f>IFERROR(VLOOKUP(L34,aoasuchdata0.75!A:H,2,false),"")</f>
        <v>29</v>
      </c>
      <c r="P34" s="1">
        <v>1.0</v>
      </c>
      <c r="Q34" s="1">
        <v>1.0</v>
      </c>
      <c r="Y34" s="1"/>
      <c r="Z34" s="61"/>
      <c r="AA34" s="23" t="str">
        <f t="shared" ref="AA34:AA36" si="28">IFERROR(VLOOKUP(Z34,stim2!A:H,8,false),"")</f>
        <v/>
      </c>
      <c r="AB34" s="23" t="str">
        <f>IFERROR(VLOOKUP(Z34,percentlist2!A:H,8,false),"")</f>
        <v/>
      </c>
    </row>
    <row r="35">
      <c r="A35" s="1" t="s">
        <v>140</v>
      </c>
      <c r="B35" s="17" t="s">
        <v>41</v>
      </c>
      <c r="C35" s="23" t="str">
        <f t="shared" si="1"/>
        <v/>
      </c>
      <c r="D35" s="23">
        <f>IFERROR(VLOOKUP(B35,percentlist2!A:H,8,false),"")</f>
        <v>29.50819672</v>
      </c>
      <c r="E35" s="23">
        <f>IFERROR(VLOOKUP(B35,aoasuchdata0.75!A:H,2,false),"")</f>
        <v>28</v>
      </c>
      <c r="F35" s="28" t="str">
        <f t="shared" si="25"/>
        <v>throwing</v>
      </c>
      <c r="G35" s="23" t="str">
        <f t="shared" si="2"/>
        <v/>
      </c>
      <c r="H35" s="23">
        <f>IFERROR(VLOOKUP(F35,percentlist2!A:H,8,false),"")</f>
        <v>11.59250585</v>
      </c>
      <c r="I35" s="33" t="str">
        <f>IFERROR(VLOOKUP(F35,aoasuchdata0.75!A:H,2,false),"")</f>
        <v/>
      </c>
      <c r="J35" s="28" t="str">
        <f t="shared" si="26"/>
        <v>throwing</v>
      </c>
      <c r="K35" s="28" t="str">
        <f t="shared" si="27"/>
        <v>throwin</v>
      </c>
      <c r="L35" s="1" t="s">
        <v>364</v>
      </c>
      <c r="N35" s="23">
        <f>IFERROR(VLOOKUP(L35,percentlist2!A:H,8,false),"")</f>
        <v>26.46370023</v>
      </c>
      <c r="O35" s="33">
        <f>IFERROR(VLOOKUP(L35,aoasuchdata0.75!A:H,2,false),"")</f>
        <v>27</v>
      </c>
      <c r="P35" s="1">
        <v>1.0</v>
      </c>
      <c r="Q35" s="1">
        <v>1.0</v>
      </c>
      <c r="Y35" s="1"/>
      <c r="Z35" s="61"/>
      <c r="AA35" s="23" t="str">
        <f t="shared" si="28"/>
        <v/>
      </c>
      <c r="AB35" s="23" t="str">
        <f>IFERROR(VLOOKUP(Z35,percentlist2!A:H,8,false),"")</f>
        <v/>
      </c>
    </row>
    <row r="36">
      <c r="A36" s="1" t="s">
        <v>140</v>
      </c>
      <c r="B36" s="17" t="s">
        <v>248</v>
      </c>
      <c r="C36" s="23" t="str">
        <f t="shared" si="1"/>
        <v/>
      </c>
      <c r="D36" s="23">
        <f>IFERROR(VLOOKUP(B36,percentlist2!A:H,8,false),"")</f>
        <v>30.56206089</v>
      </c>
      <c r="E36" s="23">
        <f>IFERROR(VLOOKUP(B36,aoasuchdata0.75!A:H,2,false),"")</f>
        <v>28</v>
      </c>
      <c r="F36" s="28" t="str">
        <f t="shared" si="25"/>
        <v>pushing</v>
      </c>
      <c r="G36" s="23" t="str">
        <f t="shared" si="2"/>
        <v/>
      </c>
      <c r="H36" s="23">
        <f>IFERROR(VLOOKUP(F36,percentlist2!A:H,8,false),"")</f>
        <v>9.367681499</v>
      </c>
      <c r="I36" s="33" t="str">
        <f>IFERROR(VLOOKUP(F36,aoasuchdata0.75!A:H,2,false),"")</f>
        <v/>
      </c>
      <c r="J36" s="28" t="str">
        <f t="shared" si="26"/>
        <v>pushing</v>
      </c>
      <c r="K36" s="28" t="str">
        <f t="shared" si="27"/>
        <v>pushin</v>
      </c>
      <c r="L36" s="1" t="s">
        <v>464</v>
      </c>
      <c r="M36" s="23" t="str">
        <f>IFERROR(VLOOKUP(L37,stim2!A:H,8,false),"")</f>
        <v/>
      </c>
      <c r="N36" s="23">
        <f>IFERROR(VLOOKUP(L36,percentlist2!A:H,8,false),"")</f>
        <v>27.86885246</v>
      </c>
      <c r="O36" s="33">
        <f>IFERROR(VLOOKUP(L36,aoasuchdata0.75!A:H,2,false),"")</f>
        <v>23</v>
      </c>
      <c r="P36" s="1">
        <v>1.0</v>
      </c>
      <c r="Q36" s="1">
        <v>1.0</v>
      </c>
      <c r="Y36" s="1"/>
      <c r="Z36" s="61"/>
      <c r="AA36" s="23" t="str">
        <f t="shared" si="28"/>
        <v/>
      </c>
      <c r="AB36" s="23" t="str">
        <f>IFERROR(VLOOKUP(Z36,percentlist2!A:H,8,false),"")</f>
        <v/>
      </c>
    </row>
    <row r="37">
      <c r="A37" s="1" t="s">
        <v>140</v>
      </c>
      <c r="B37" s="17" t="s">
        <v>43</v>
      </c>
      <c r="C37" s="23" t="str">
        <f t="shared" si="1"/>
        <v/>
      </c>
      <c r="D37" s="23">
        <f>IFERROR(VLOOKUP(B37,percentlist2!A:H,8,false),"")</f>
        <v>33.25526932</v>
      </c>
      <c r="E37" s="23">
        <f>IFERROR(VLOOKUP(B37,aoasuchdata0.75!A:H,2,false),"")</f>
        <v>29</v>
      </c>
      <c r="F37" s="28" t="str">
        <f t="shared" si="25"/>
        <v>talking</v>
      </c>
      <c r="G37" s="23" t="str">
        <f t="shared" si="2"/>
        <v/>
      </c>
      <c r="H37" s="23">
        <f>IFERROR(VLOOKUP(F37,percentlist2!A:H,8,false),"")</f>
        <v>22.95081967</v>
      </c>
      <c r="I37" s="33" t="str">
        <f>IFERROR(VLOOKUP(F37,aoasuchdata0.75!A:H,2,false),"")</f>
        <v/>
      </c>
      <c r="J37" s="28" t="str">
        <f t="shared" si="26"/>
        <v>talking</v>
      </c>
      <c r="K37" s="28" t="str">
        <f t="shared" si="27"/>
        <v>talkin</v>
      </c>
      <c r="L37" s="1" t="s">
        <v>66</v>
      </c>
      <c r="M37" s="23" t="str">
        <f>IFERROR(VLOOKUP(#REF!,stim2!A:H,8,false),"")</f>
        <v/>
      </c>
      <c r="N37" s="23">
        <f>IFERROR(VLOOKUP(L37,percentlist2!A:H,8,false),"")</f>
        <v>30.09367681</v>
      </c>
      <c r="O37" s="33">
        <f>IFERROR(VLOOKUP(L37,aoasuchdata0.75!A:H,2,false),"")</f>
        <v>27</v>
      </c>
      <c r="P37" s="1">
        <v>1.0</v>
      </c>
      <c r="Q37" s="1">
        <v>1.0</v>
      </c>
      <c r="Y37" s="1"/>
      <c r="Z37" s="61"/>
      <c r="AA37" s="23"/>
      <c r="AB37" s="23"/>
    </row>
    <row r="38">
      <c r="A38" s="1" t="s">
        <v>140</v>
      </c>
      <c r="B38" s="17" t="s">
        <v>251</v>
      </c>
      <c r="C38" s="23" t="str">
        <f t="shared" si="1"/>
        <v/>
      </c>
      <c r="D38" s="23">
        <f>IFERROR(VLOOKUP(B38,percentlist2!A:H,8,false),"")</f>
        <v>33.37236534</v>
      </c>
      <c r="E38" s="23">
        <f>IFERROR(VLOOKUP(B38,aoasuchdata0.75!A:H,2,false),"")</f>
        <v>29</v>
      </c>
      <c r="F38" s="28" t="str">
        <f t="shared" si="25"/>
        <v>pulling</v>
      </c>
      <c r="G38" s="23" t="str">
        <f t="shared" si="2"/>
        <v/>
      </c>
      <c r="H38" s="23">
        <f>IFERROR(VLOOKUP(F38,percentlist2!A:H,8,false),"")</f>
        <v>9.601873536</v>
      </c>
      <c r="I38" s="33" t="str">
        <f>IFERROR(VLOOKUP(F38,aoasuchdata0.75!A:H,2,false),"")</f>
        <v/>
      </c>
      <c r="J38" s="28" t="str">
        <f t="shared" si="26"/>
        <v>pulling</v>
      </c>
      <c r="K38" s="28" t="str">
        <f t="shared" si="27"/>
        <v>pullin</v>
      </c>
      <c r="L38" s="1" t="s">
        <v>103</v>
      </c>
      <c r="N38" s="23">
        <f>IFERROR(VLOOKUP(L38,percentlist2!A:H,8,false),"")</f>
        <v>30.67915691</v>
      </c>
      <c r="O38" s="33" t="str">
        <f>IFERROR(VLOOKUP(#REF!,aoasuchdata0.75!A:H,2,false),"")</f>
        <v/>
      </c>
      <c r="P38" s="1">
        <v>1.0</v>
      </c>
      <c r="Q38" s="1">
        <v>1.0</v>
      </c>
      <c r="Y38" s="1"/>
      <c r="Z38" s="61"/>
      <c r="AA38" s="23"/>
      <c r="AB38" s="23"/>
    </row>
    <row r="39">
      <c r="A39" s="1" t="s">
        <v>140</v>
      </c>
      <c r="B39" s="2" t="s">
        <v>45</v>
      </c>
      <c r="C39" s="23" t="str">
        <f t="shared" si="1"/>
        <v/>
      </c>
      <c r="D39" s="23">
        <f>IFERROR(VLOOKUP(B39,percentlist2!A:H,8,false),"")</f>
        <v>44.14519906</v>
      </c>
      <c r="E39" s="23">
        <f>IFERROR(VLOOKUP(B39,aoasuchdata0.75!A:H,2,false),"")</f>
        <v>25</v>
      </c>
      <c r="F39" s="28" t="str">
        <f t="shared" si="25"/>
        <v>drinking</v>
      </c>
      <c r="G39" s="23" t="str">
        <f t="shared" si="2"/>
        <v/>
      </c>
      <c r="H39" s="23">
        <f>IFERROR(VLOOKUP(F39,percentlist2!A:H,8,false),"")</f>
        <v>14.75409836</v>
      </c>
      <c r="I39" s="33" t="str">
        <f>IFERROR(VLOOKUP(F39,aoasuchdata0.75!A:H,2,false),"")</f>
        <v/>
      </c>
      <c r="J39" s="28" t="str">
        <f t="shared" si="26"/>
        <v>drinking</v>
      </c>
      <c r="K39" s="28" t="str">
        <f t="shared" si="27"/>
        <v>drinkin</v>
      </c>
      <c r="L39" s="1" t="s">
        <v>360</v>
      </c>
      <c r="M39" s="23" t="str">
        <f t="shared" ref="M39:M40" si="29">IFERROR(VLOOKUP(L39,stim2!A:H,8,false),"")</f>
        <v/>
      </c>
      <c r="N39" s="23">
        <f>IFERROR(VLOOKUP(L39,percentlist2!A:H,8,false),"")</f>
        <v>32.78688525</v>
      </c>
      <c r="O39" s="33">
        <f>IFERROR(VLOOKUP(L38,aoasuchdata0.75!A:H,2,false),"")</f>
        <v>28</v>
      </c>
      <c r="P39" s="1">
        <v>1.0</v>
      </c>
      <c r="Q39" s="1">
        <v>1.0</v>
      </c>
      <c r="Y39" s="1"/>
      <c r="Z39" s="61"/>
      <c r="AA39" s="23"/>
      <c r="AB39" s="23"/>
    </row>
    <row r="40">
      <c r="A40" s="1" t="s">
        <v>140</v>
      </c>
      <c r="B40" s="17" t="s">
        <v>262</v>
      </c>
      <c r="C40" s="23" t="str">
        <f t="shared" si="1"/>
        <v/>
      </c>
      <c r="D40" s="23">
        <f>IFERROR(VLOOKUP(B40,percentlist2!A:H,8,false),"")</f>
        <v>48.94613583</v>
      </c>
      <c r="E40" s="23">
        <f>IFERROR(VLOOKUP(B40,aoasuchdata0.75!A:H,2,false),"")</f>
        <v>28</v>
      </c>
      <c r="F40" s="28" t="str">
        <f t="shared" si="25"/>
        <v>holding</v>
      </c>
      <c r="G40" s="23" t="str">
        <f t="shared" si="2"/>
        <v/>
      </c>
      <c r="H40" s="23">
        <f>IFERROR(VLOOKUP(F40,percentlist2!A:H,8,false),"")</f>
        <v>12.529274</v>
      </c>
      <c r="I40" s="33" t="str">
        <f>IFERROR(VLOOKUP(F40,aoasuchdata0.75!A:H,2,false),"")</f>
        <v/>
      </c>
      <c r="J40" s="28" t="str">
        <f t="shared" si="26"/>
        <v>holding</v>
      </c>
      <c r="K40" s="28" t="str">
        <f t="shared" si="27"/>
        <v>holdin</v>
      </c>
      <c r="L40" s="1" t="s">
        <v>67</v>
      </c>
      <c r="M40" s="23" t="str">
        <f t="shared" si="29"/>
        <v/>
      </c>
      <c r="N40" s="23">
        <f>IFERROR(VLOOKUP(L40,percentlist2!A:H,8,false),"")</f>
        <v>33.60655738</v>
      </c>
      <c r="O40" s="33">
        <f>IFERROR(VLOOKUP(L39,aoasuchdata0.75!A:H,2,false),"")</f>
        <v>28</v>
      </c>
      <c r="P40" s="1">
        <v>1.0</v>
      </c>
      <c r="Q40" s="1">
        <v>1.0</v>
      </c>
      <c r="Y40" s="1"/>
      <c r="Z40" s="61"/>
      <c r="AA40" s="23"/>
      <c r="AB40" s="23"/>
    </row>
    <row r="41">
      <c r="A41" s="1" t="s">
        <v>140</v>
      </c>
      <c r="B41" s="2" t="s">
        <v>47</v>
      </c>
      <c r="C41" s="23" t="str">
        <f t="shared" si="1"/>
        <v/>
      </c>
      <c r="D41" s="23">
        <f>IFERROR(VLOOKUP(B41,percentlist2!A:H,8,false),"")</f>
        <v>59.95316159</v>
      </c>
      <c r="E41" s="23">
        <f>IFERROR(VLOOKUP(B41,aoasuchdata0.75!A:H,2,false),"")</f>
        <v>26</v>
      </c>
      <c r="F41" s="28" t="str">
        <f t="shared" si="25"/>
        <v>reading</v>
      </c>
      <c r="G41" s="23" t="str">
        <f t="shared" si="2"/>
        <v/>
      </c>
      <c r="H41" s="23">
        <f>IFERROR(VLOOKUP(F41,percentlist2!A:H,8,false),"")</f>
        <v>21.54566745</v>
      </c>
      <c r="I41" s="33" t="str">
        <f>IFERROR(VLOOKUP(F41,aoasuchdata0.75!A:H,2,false),"")</f>
        <v/>
      </c>
      <c r="J41" s="28" t="str">
        <f t="shared" si="26"/>
        <v>reading</v>
      </c>
      <c r="K41" s="28" t="str">
        <f t="shared" si="27"/>
        <v>readin</v>
      </c>
      <c r="L41" s="22" t="s">
        <v>508</v>
      </c>
      <c r="M41" s="23" t="str">
        <f>IFERROR(VLOOKUP(#REF!,stim2!A:H,8,false),"")</f>
        <v/>
      </c>
      <c r="N41" s="23">
        <f>IFERROR(VLOOKUP(L41,percentlist2!A:H,8,false),"")</f>
        <v>37.82201405</v>
      </c>
      <c r="O41" s="33">
        <f>IFERROR(VLOOKUP(L40,aoasuchdata0.75!A:H,2,false),"")</f>
        <v>22</v>
      </c>
      <c r="P41" s="1">
        <v>1.0</v>
      </c>
      <c r="Q41" s="1">
        <v>1.0</v>
      </c>
      <c r="Y41" s="1"/>
      <c r="Z41" s="61" t="str">
        <f>IFERROR(VLOOKUP(Y41,percentlist2!A:H,8,false),"")</f>
        <v/>
      </c>
      <c r="AA41" s="23"/>
      <c r="AB41" s="23"/>
    </row>
    <row r="42">
      <c r="A42" s="1" t="s">
        <v>140</v>
      </c>
      <c r="B42" s="17" t="s">
        <v>271</v>
      </c>
      <c r="C42" s="23" t="str">
        <f t="shared" si="1"/>
        <v/>
      </c>
      <c r="D42" s="23">
        <f>IFERROR(VLOOKUP(B42,percentlist2!A:H,8,false),"")</f>
        <v>71.19437939</v>
      </c>
      <c r="E42" s="23">
        <f>IFERROR(VLOOKUP(B42,aoasuchdata0.75!A:H,2,false),"")</f>
        <v>29</v>
      </c>
      <c r="F42" s="15" t="s">
        <v>272</v>
      </c>
      <c r="G42" s="23" t="str">
        <f t="shared" si="2"/>
        <v/>
      </c>
      <c r="H42" s="23">
        <f>IFERROR(VLOOKUP(F42,percentlist2!A:H,8,false),"")</f>
        <v>33.37236534</v>
      </c>
      <c r="I42" s="33" t="str">
        <f>IFERROR(VLOOKUP(F42,aoasuchdata0.75!A:H,2,false),"")</f>
        <v/>
      </c>
      <c r="J42" s="15" t="s">
        <v>272</v>
      </c>
      <c r="K42" s="15" t="s">
        <v>273</v>
      </c>
      <c r="L42" s="22" t="s">
        <v>69</v>
      </c>
      <c r="M42" s="23" t="str">
        <f>IFERROR(VLOOKUP(L42,stim2!A:H,8,false),"")</f>
        <v/>
      </c>
      <c r="N42" s="23">
        <f>IFERROR(VLOOKUP(L42,percentlist2!A:H,8,false),"")</f>
        <v>47.07259953</v>
      </c>
      <c r="O42" s="33">
        <f>IFERROR(VLOOKUP(L41,aoasuchdata0.75!A:H,2,false),"")</f>
        <v>24</v>
      </c>
      <c r="P42" s="1">
        <v>1.0</v>
      </c>
      <c r="Q42" s="1">
        <v>1.0</v>
      </c>
      <c r="Y42" s="1"/>
      <c r="Z42" s="61"/>
      <c r="AA42" s="23"/>
      <c r="AB42" s="23"/>
    </row>
    <row r="43">
      <c r="A43" s="1" t="s">
        <v>140</v>
      </c>
      <c r="B43" s="1" t="s">
        <v>141</v>
      </c>
      <c r="C43" s="23" t="str">
        <f t="shared" si="1"/>
        <v/>
      </c>
      <c r="D43" s="23">
        <f>IFERROR(VLOOKUP(B43,percentlist2!A:H,8,false),"")</f>
        <v>86.65105386</v>
      </c>
      <c r="E43" s="23">
        <f>IFERROR(VLOOKUP(B43,aoasuchdata0.75!A:H,2,false),"")</f>
        <v>26</v>
      </c>
      <c r="F43" s="15" t="s">
        <v>142</v>
      </c>
      <c r="G43" s="23" t="str">
        <f t="shared" si="2"/>
        <v/>
      </c>
      <c r="H43" s="23">
        <f>IFERROR(VLOOKUP(F43,percentlist2!A:H,8,false),"")</f>
        <v>52.10772834</v>
      </c>
      <c r="I43" s="33" t="str">
        <f>IFERROR(VLOOKUP(F43,aoasuchdata0.75!A:H,2,false),"")</f>
        <v/>
      </c>
      <c r="J43" s="15" t="s">
        <v>142</v>
      </c>
      <c r="K43" s="15" t="s">
        <v>143</v>
      </c>
      <c r="L43" s="22" t="s">
        <v>68</v>
      </c>
      <c r="N43" s="23">
        <f>IFERROR(VLOOKUP(L43,percentlist2!A:H,8,false),"")</f>
        <v>48.94613583</v>
      </c>
      <c r="O43" s="33">
        <f>IFERROR(VLOOKUP(L42,aoasuchdata0.75!A:H,2,false),"")</f>
        <v>25</v>
      </c>
      <c r="P43" s="1">
        <v>1.0</v>
      </c>
      <c r="Q43" s="1">
        <v>1.0</v>
      </c>
      <c r="Y43" s="1"/>
      <c r="Z43" s="61" t="str">
        <f>IFERROR(VLOOKUP(Y43,percentlist2!A:H,8,false),"")</f>
        <v/>
      </c>
      <c r="AA43" s="23"/>
      <c r="AB43" s="23"/>
    </row>
    <row r="44">
      <c r="A44" s="1" t="s">
        <v>140</v>
      </c>
      <c r="B44" s="17" t="s">
        <v>274</v>
      </c>
      <c r="C44" s="23" t="str">
        <f t="shared" si="1"/>
        <v/>
      </c>
      <c r="D44" s="23">
        <f>IFERROR(VLOOKUP(B44,percentlist2!A:H,8,false),"")</f>
        <v>92.38875878</v>
      </c>
      <c r="E44" s="23">
        <f>IFERROR(VLOOKUP(B44,aoasuchdata0.75!A:H,2,false),"")</f>
        <v>27</v>
      </c>
      <c r="F44" s="28" t="str">
        <f>CONCATENATE(B44,"ing")</f>
        <v>looking</v>
      </c>
      <c r="G44" s="23" t="str">
        <f t="shared" si="2"/>
        <v/>
      </c>
      <c r="H44" s="23">
        <f>IFERROR(VLOOKUP(F44,percentlist2!A:H,8,false),"")</f>
        <v>46.60421546</v>
      </c>
      <c r="I44" s="33" t="str">
        <f>IFERROR(VLOOKUP(F44,aoasuchdata0.75!A:H,2,false),"")</f>
        <v/>
      </c>
      <c r="J44" s="28" t="str">
        <f>CONCATENATE(B44,"ing")</f>
        <v>looking</v>
      </c>
      <c r="K44" s="28" t="str">
        <f>CONCATENATE(B44,"in")</f>
        <v>lookin</v>
      </c>
      <c r="L44" s="1" t="s">
        <v>74</v>
      </c>
      <c r="N44" s="23">
        <f>IFERROR(VLOOKUP(L44,percentlist2!A:H,8,false),"")</f>
        <v>79.27400468</v>
      </c>
      <c r="O44" s="33">
        <f>IFERROR(VLOOKUP(L43,aoasuchdata0.75!A:H,2,false),"")</f>
        <v>22</v>
      </c>
      <c r="P44" s="1">
        <v>1.0</v>
      </c>
      <c r="Q44" s="1">
        <v>1.0</v>
      </c>
      <c r="Y44" s="1"/>
      <c r="Z44" s="61"/>
      <c r="AA44" s="23"/>
      <c r="AB44" s="23"/>
    </row>
    <row r="45">
      <c r="A45" s="39" t="s">
        <v>275</v>
      </c>
      <c r="B45" s="1" t="s">
        <v>321</v>
      </c>
      <c r="C45" s="23" t="str">
        <f t="shared" si="1"/>
        <v/>
      </c>
      <c r="D45" s="23">
        <f>IFERROR(VLOOKUP(B45,percentlist2!A:H,8,false),"")</f>
        <v>6.088992974</v>
      </c>
      <c r="E45" s="23">
        <f>IFERROR(VLOOKUP(B45,aoasuchdata0.75!A:H,2,false),"")</f>
        <v>29</v>
      </c>
      <c r="F45" s="24" t="s">
        <v>489</v>
      </c>
      <c r="G45" s="23" t="str">
        <f t="shared" si="2"/>
        <v/>
      </c>
      <c r="H45" s="23">
        <f>IFERROR(VLOOKUP(F45,percentlist2!A:H,8,false),"")</f>
        <v>7.142857143</v>
      </c>
      <c r="I45" s="33">
        <f>IFERROR(VLOOKUP(F45,aoasuchdata0.75!A:H,2,false),"")</f>
        <v>28</v>
      </c>
      <c r="L45" s="22" t="s">
        <v>322</v>
      </c>
      <c r="M45" s="23" t="str">
        <f t="shared" ref="M45:M48" si="30">IFERROR(VLOOKUP(L45,stim2!A:H,8,false),"")</f>
        <v/>
      </c>
      <c r="N45" s="23">
        <f>IFERROR(VLOOKUP(L45,percentlist2!A:H,8,false),"")</f>
        <v>4.098360656</v>
      </c>
      <c r="O45" s="33" t="str">
        <f>IFERROR(VLOOKUP(L45,aoasuchdata0.75!A:H,2,false),"")</f>
        <v/>
      </c>
      <c r="P45" s="1">
        <v>2.0</v>
      </c>
      <c r="Q45" s="1">
        <v>1.0</v>
      </c>
      <c r="Y45" s="1"/>
      <c r="Z45" s="61"/>
      <c r="AA45" s="23"/>
      <c r="AB45" s="23"/>
    </row>
    <row r="46">
      <c r="A46" s="39" t="s">
        <v>275</v>
      </c>
      <c r="B46" s="1" t="s">
        <v>287</v>
      </c>
      <c r="C46" s="23" t="str">
        <f t="shared" si="1"/>
        <v/>
      </c>
      <c r="D46" s="23">
        <f>IFERROR(VLOOKUP(B46,percentlist2!A:H,8,false),"")</f>
        <v>19.55503513</v>
      </c>
      <c r="E46" s="23">
        <f>IFERROR(VLOOKUP(B46,aoasuchdata0.75!A:H,2,false),"")</f>
        <v>29</v>
      </c>
      <c r="F46" s="24" t="s">
        <v>597</v>
      </c>
      <c r="G46" s="23" t="str">
        <f t="shared" si="2"/>
        <v/>
      </c>
      <c r="H46" s="23">
        <f>IFERROR(VLOOKUP(F46,percentlist2!A:H,8,false),"")</f>
        <v>19.55503513</v>
      </c>
      <c r="I46" s="33">
        <f>IFERROR(VLOOKUP(F46,aoasuchdata0.75!A:H,2,false),"")</f>
        <v>29</v>
      </c>
      <c r="L46" s="22" t="s">
        <v>289</v>
      </c>
      <c r="M46" s="23" t="str">
        <f t="shared" si="30"/>
        <v/>
      </c>
      <c r="N46" s="23">
        <f>IFERROR(VLOOKUP(L46,percentlist2!A:H,8,false),"")</f>
        <v>5.503512881</v>
      </c>
      <c r="O46" s="33" t="str">
        <f>IFERROR(VLOOKUP(L46,aoasuchdata0.75!A:H,2,false),"")</f>
        <v/>
      </c>
      <c r="P46" s="1">
        <v>2.0</v>
      </c>
      <c r="Q46" s="1">
        <v>1.0</v>
      </c>
      <c r="Y46" s="1"/>
      <c r="Z46" s="61"/>
      <c r="AA46" s="23"/>
      <c r="AB46" s="23"/>
    </row>
    <row r="47">
      <c r="A47" s="39" t="s">
        <v>275</v>
      </c>
      <c r="B47" s="1" t="s">
        <v>304</v>
      </c>
      <c r="C47" s="23" t="str">
        <f t="shared" si="1"/>
        <v/>
      </c>
      <c r="D47" s="23">
        <f>IFERROR(VLOOKUP(B47,percentlist2!A:H,8,false),"")</f>
        <v>25.17564403</v>
      </c>
      <c r="E47" s="23">
        <f>IFERROR(VLOOKUP(B47,aoasuchdata0.75!A:H,2,false),"")</f>
        <v>29</v>
      </c>
      <c r="F47" s="24" t="s">
        <v>365</v>
      </c>
      <c r="G47" s="23" t="str">
        <f t="shared" si="2"/>
        <v/>
      </c>
      <c r="H47" s="23">
        <f>IFERROR(VLOOKUP(F47,percentlist2!A:H,8,false),"")</f>
        <v>25.6440281</v>
      </c>
      <c r="I47" s="33">
        <f>IFERROR(VLOOKUP(F47,aoasuchdata0.75!A:H,2,false),"")</f>
        <v>26</v>
      </c>
      <c r="L47" s="22" t="s">
        <v>306</v>
      </c>
      <c r="M47" s="23" t="str">
        <f t="shared" si="30"/>
        <v/>
      </c>
      <c r="N47" s="23">
        <f>IFERROR(VLOOKUP(L47,percentlist2!A:H,8,false),"")</f>
        <v>11.47540984</v>
      </c>
      <c r="O47" s="33" t="str">
        <f>IFERROR(VLOOKUP(L47,aoasuchdata0.75!A:H,2,false),"")</f>
        <v/>
      </c>
      <c r="P47" s="1">
        <v>2.0</v>
      </c>
      <c r="Q47" s="1">
        <v>1.0</v>
      </c>
      <c r="Y47" s="1"/>
      <c r="Z47" s="61"/>
      <c r="AA47" s="23"/>
      <c r="AB47" s="23"/>
    </row>
    <row r="48">
      <c r="A48" s="39" t="s">
        <v>275</v>
      </c>
      <c r="B48" s="1" t="s">
        <v>290</v>
      </c>
      <c r="C48" s="23" t="str">
        <f t="shared" si="1"/>
        <v/>
      </c>
      <c r="D48" s="23">
        <f>IFERROR(VLOOKUP(B48,percentlist2!A:H,8,false),"")</f>
        <v>25.76112412</v>
      </c>
      <c r="E48" s="23">
        <f>IFERROR(VLOOKUP(B48,aoasuchdata0.75!A:H,2,false),"")</f>
        <v>26</v>
      </c>
      <c r="F48" s="24" t="s">
        <v>366</v>
      </c>
      <c r="G48" s="23" t="str">
        <f>IFERROR(VLOOKUP(#REF!,stim2!A:H,8,false),"")</f>
        <v/>
      </c>
      <c r="H48" s="23">
        <f>IFERROR(VLOOKUP(F48,percentlist2!A:H,8,false),"")</f>
        <v>25.05854801</v>
      </c>
      <c r="I48" s="33">
        <f>IFERROR(VLOOKUP(F48,aoasuchdata0.75!A:H,2,false),"")</f>
        <v>22</v>
      </c>
      <c r="L48" s="22" t="s">
        <v>292</v>
      </c>
      <c r="M48" s="23" t="str">
        <f t="shared" si="30"/>
        <v/>
      </c>
      <c r="N48" s="23">
        <f>IFERROR(VLOOKUP(L48,percentlist2!A:H,8,false),"")</f>
        <v>6.908665105</v>
      </c>
      <c r="O48" s="33" t="str">
        <f>IFERROR(VLOOKUP(L48,aoasuchdata0.75!A:H,2,false),"")</f>
        <v/>
      </c>
      <c r="P48" s="1">
        <v>2.0</v>
      </c>
      <c r="Q48" s="1">
        <v>1.0</v>
      </c>
      <c r="Y48" s="1"/>
      <c r="Z48" s="61"/>
      <c r="AA48" s="23"/>
      <c r="AB48" s="23"/>
    </row>
    <row r="49">
      <c r="A49" s="39" t="s">
        <v>275</v>
      </c>
      <c r="B49" s="1" t="s">
        <v>148</v>
      </c>
      <c r="C49" s="23"/>
      <c r="D49" s="23">
        <f>IFERROR(VLOOKUP(B49,percentlist2!A:H,8,false),"")</f>
        <v>6.908665105</v>
      </c>
      <c r="E49" s="23">
        <f>IFERROR(VLOOKUP(B49,aoasuchdata0.75!A:H,2,false),"")</f>
        <v>30</v>
      </c>
      <c r="F49" s="24" t="s">
        <v>246</v>
      </c>
      <c r="G49" s="23"/>
      <c r="H49" s="23">
        <f>IFERROR(VLOOKUP(F49,percentlist2!A:H,8,false),"")</f>
        <v>8.665105386</v>
      </c>
      <c r="I49" s="33">
        <f>IFERROR(VLOOKUP(F49,aoasuchdata0.75!A:H,2,false),"")</f>
        <v>27</v>
      </c>
      <c r="L49" s="22" t="s">
        <v>638</v>
      </c>
      <c r="M49" s="23"/>
      <c r="N49" s="23">
        <f>IFERROR(VLOOKUP(L49,percentlist2!A:H,8,false),"")</f>
        <v>1.288056206</v>
      </c>
      <c r="O49" s="33" t="str">
        <f>IFERROR(VLOOKUP(L49,aoasuchdata0.75!A:H,2,false),"")</f>
        <v/>
      </c>
      <c r="P49" s="1">
        <v>2.0</v>
      </c>
      <c r="Q49" s="1">
        <v>1.0</v>
      </c>
      <c r="Y49" s="1"/>
      <c r="Z49" s="61"/>
      <c r="AA49" s="23"/>
      <c r="AB49" s="23"/>
    </row>
    <row r="50">
      <c r="A50" s="39" t="s">
        <v>275</v>
      </c>
      <c r="B50" s="1" t="s">
        <v>307</v>
      </c>
      <c r="C50" s="23" t="str">
        <f t="shared" ref="C50:C59" si="31">IFERROR(VLOOKUP(B50,stim4!A:H,6,false),"")</f>
        <v/>
      </c>
      <c r="D50" s="23">
        <f>IFERROR(VLOOKUP(B50,percentlist2!A:H,8,false),"")</f>
        <v>58.43091335</v>
      </c>
      <c r="E50" s="23">
        <f>IFERROR(VLOOKUP(B50,aoasuchdata0.75!A:H,2,false),"")</f>
        <v>25</v>
      </c>
      <c r="F50" s="24" t="s">
        <v>504</v>
      </c>
      <c r="G50" s="23" t="str">
        <f>IFERROR(VLOOKUP(F48,stim2!A:H,8,false),"")</f>
        <v/>
      </c>
      <c r="H50" s="23">
        <f>IFERROR(VLOOKUP(F50,percentlist2!A:H,8,false),"")</f>
        <v>67.44730679</v>
      </c>
      <c r="I50" s="33">
        <f>IFERROR(VLOOKUP(F50,aoasuchdata0.75!A:H,2,false),"")</f>
        <v>25</v>
      </c>
      <c r="L50" s="22" t="s">
        <v>309</v>
      </c>
      <c r="M50" s="23" t="str">
        <f t="shared" ref="M50:M52" si="32">IFERROR(VLOOKUP(L50,stim2!A:H,8,false),"")</f>
        <v/>
      </c>
      <c r="N50" s="23">
        <f>IFERROR(VLOOKUP(L50,percentlist2!A:H,8,false),"")</f>
        <v>28.45433255</v>
      </c>
      <c r="O50" s="33" t="str">
        <f>IFERROR(VLOOKUP(L50,aoasuchdata0.75!A:H,2,false),"")</f>
        <v/>
      </c>
      <c r="P50" s="1">
        <v>2.0</v>
      </c>
      <c r="Q50" s="1">
        <v>1.0</v>
      </c>
      <c r="AA50" s="23"/>
      <c r="AB50" s="23"/>
    </row>
    <row r="51">
      <c r="A51" s="39" t="s">
        <v>275</v>
      </c>
      <c r="B51" s="1" t="s">
        <v>310</v>
      </c>
      <c r="C51" s="23" t="str">
        <f t="shared" si="31"/>
        <v/>
      </c>
      <c r="D51" s="23">
        <f>IFERROR(VLOOKUP(B51,percentlist2!A:H,8,false),"")</f>
        <v>81.96721311</v>
      </c>
      <c r="E51" s="23">
        <f>IFERROR(VLOOKUP(B51,aoasuchdata0.75!A:H,2,false),"")</f>
        <v>23</v>
      </c>
      <c r="F51" s="20" t="s">
        <v>354</v>
      </c>
      <c r="G51" s="23" t="str">
        <f t="shared" ref="G51:G52" si="33">IFERROR(VLOOKUP(F51,stim2!A:H,8,false),"")</f>
        <v/>
      </c>
      <c r="H51" s="23">
        <f>IFERROR(VLOOKUP(F51,percentlist2!A:H,8,false),"")</f>
        <v>85.71428571</v>
      </c>
      <c r="I51" s="33">
        <f>IFERROR(VLOOKUP(F51,aoasuchdata0.75!A:H,2,false),"")</f>
        <v>24</v>
      </c>
      <c r="L51" s="15" t="s">
        <v>312</v>
      </c>
      <c r="M51" s="23" t="str">
        <f t="shared" si="32"/>
        <v/>
      </c>
      <c r="N51" s="23">
        <f>IFERROR(VLOOKUP(L51,percentlist2!A:H,8,false),"")</f>
        <v>39.57845433</v>
      </c>
      <c r="O51" s="33" t="str">
        <f>IFERROR(VLOOKUP(L51,aoasuchdata0.75!A:H,2,false),"")</f>
        <v/>
      </c>
      <c r="P51" s="1">
        <v>2.0</v>
      </c>
      <c r="Q51" s="1">
        <v>1.0</v>
      </c>
      <c r="AB51" s="23"/>
    </row>
    <row r="52">
      <c r="A52" s="39" t="s">
        <v>275</v>
      </c>
      <c r="B52" s="1" t="s">
        <v>298</v>
      </c>
      <c r="C52" s="23" t="str">
        <f t="shared" si="31"/>
        <v/>
      </c>
      <c r="D52" s="23">
        <f>IFERROR(VLOOKUP(B52,percentlist2!A:H,8,false),"")</f>
        <v>94.49648712</v>
      </c>
      <c r="E52" s="23">
        <f>IFERROR(VLOOKUP(B52,aoasuchdata0.75!A:H,2,false),"")</f>
        <v>26</v>
      </c>
      <c r="F52" s="24" t="s">
        <v>503</v>
      </c>
      <c r="G52" s="23" t="str">
        <f t="shared" si="33"/>
        <v/>
      </c>
      <c r="H52" s="23">
        <f>IFERROR(VLOOKUP(F52,percentlist2!A:H,8,false),"")</f>
        <v>90.16393443</v>
      </c>
      <c r="I52" s="33">
        <f>IFERROR(VLOOKUP(F52,aoasuchdata0.75!A:H,2,false),"")</f>
        <v>27</v>
      </c>
      <c r="L52" s="22" t="s">
        <v>300</v>
      </c>
      <c r="M52" s="23" t="str">
        <f t="shared" si="32"/>
        <v/>
      </c>
      <c r="N52" s="23">
        <f>IFERROR(VLOOKUP(L52,percentlist2!A:H,8,false),"")</f>
        <v>7.728337237</v>
      </c>
      <c r="O52" s="33" t="str">
        <f>IFERROR(VLOOKUP(L52,aoasuchdata0.75!A:H,2,false),"")</f>
        <v/>
      </c>
      <c r="P52" s="1">
        <v>2.0</v>
      </c>
      <c r="Q52" s="1">
        <v>1.0</v>
      </c>
      <c r="AA52" s="23"/>
      <c r="AB52" s="23"/>
    </row>
    <row r="53">
      <c r="A53" s="39" t="s">
        <v>275</v>
      </c>
      <c r="B53" s="1"/>
      <c r="C53" s="23" t="str">
        <f t="shared" si="31"/>
        <v/>
      </c>
      <c r="D53" s="23" t="str">
        <f>IFERROR(VLOOKUP(B53,percentlist2!A:H,8,false),"")</f>
        <v/>
      </c>
      <c r="E53" s="23" t="str">
        <f>IFERROR(VLOOKUP(B53,aoasuchdata0.75!A:H,2,false),"")</f>
        <v/>
      </c>
      <c r="F53" s="24" t="s">
        <v>105</v>
      </c>
      <c r="G53" s="23" t="str">
        <f>IFERROR(VLOOKUP(F70,stim2!A:H,8,false),"")</f>
        <v/>
      </c>
      <c r="H53" s="23">
        <f>IFERROR(VLOOKUP(F53,percentlist2!A:H,8,false),"")</f>
        <v>23.18501171</v>
      </c>
      <c r="I53" s="33">
        <f>IFERROR(VLOOKUP(F70,aoasuchdata0.75!A:H,2,false),"")</f>
        <v>29</v>
      </c>
      <c r="L53" s="22" t="s">
        <v>98</v>
      </c>
      <c r="M53" s="23" t="str">
        <f t="shared" ref="M53:M54" si="34">IFERROR(VLOOKUP(Z155,stim2!A:H,8,false),"")</f>
        <v/>
      </c>
      <c r="N53" s="23">
        <f>IFERROR(VLOOKUP(L53,percentlist2!A:H,8,false),"")</f>
        <v>24.59016393</v>
      </c>
      <c r="O53" s="33">
        <f>IFERROR(VLOOKUP(L70,aoasuchdata0.75!A:H,2,false),"")</f>
        <v>29</v>
      </c>
      <c r="P53" s="1">
        <v>2.0</v>
      </c>
      <c r="Q53" s="1">
        <v>1.0</v>
      </c>
      <c r="AA53" s="23"/>
      <c r="AB53" s="23"/>
    </row>
    <row r="54">
      <c r="A54" s="39" t="s">
        <v>275</v>
      </c>
      <c r="B54" s="1"/>
      <c r="C54" s="23" t="str">
        <f t="shared" si="31"/>
        <v/>
      </c>
      <c r="D54" s="23" t="str">
        <f>IFERROR(VLOOKUP(B54,percentlist2!A:H,8,false),"")</f>
        <v/>
      </c>
      <c r="E54" s="23" t="str">
        <f>IFERROR(VLOOKUP(B54,aoasuchdata0.75!A:H,2,false),"")</f>
        <v/>
      </c>
      <c r="F54" s="24" t="s">
        <v>308</v>
      </c>
      <c r="G54" s="23" t="str">
        <f t="shared" ref="G54:G59" si="35">IFERROR(VLOOKUP(F54,stim2!A:H,8,false),"")</f>
        <v/>
      </c>
      <c r="H54" s="23">
        <f>IFERROR(VLOOKUP(F54,percentlist2!A:H,8,false),"")</f>
        <v>27.86885246</v>
      </c>
      <c r="I54" s="33">
        <f>IFERROR(VLOOKUP(F54,aoasuchdata0.75!A:H,2,false),"")</f>
        <v>30</v>
      </c>
      <c r="L54" s="22" t="s">
        <v>109</v>
      </c>
      <c r="M54" s="23" t="str">
        <f t="shared" si="34"/>
        <v/>
      </c>
      <c r="N54" s="23">
        <f>IFERROR(VLOOKUP(L54,percentlist2!A:H,8,false),"")</f>
        <v>12.99765808</v>
      </c>
      <c r="O54" s="33">
        <f>IFERROR(VLOOKUP(L54,aoasuchdata0.75!A:H,2,false),"")</f>
        <v>25</v>
      </c>
      <c r="P54" s="1">
        <v>2.0</v>
      </c>
      <c r="Q54" s="1">
        <v>1.0</v>
      </c>
      <c r="AA54" s="23"/>
      <c r="AB54" s="23"/>
    </row>
    <row r="55">
      <c r="A55" s="39" t="s">
        <v>318</v>
      </c>
      <c r="B55" s="1" t="s">
        <v>243</v>
      </c>
      <c r="C55" s="23" t="str">
        <f t="shared" si="31"/>
        <v/>
      </c>
      <c r="D55" s="23">
        <f>IFERROR(VLOOKUP(B55,percentlist2!A:H,8,false),"")</f>
        <v>11.70960187</v>
      </c>
      <c r="E55" s="23" t="str">
        <f>IFERROR(VLOOKUP(B55,aoasuchdata0.75!A:H,2,false),"")</f>
        <v/>
      </c>
      <c r="F55" s="24" t="s">
        <v>244</v>
      </c>
      <c r="G55" s="23" t="str">
        <f t="shared" si="35"/>
        <v/>
      </c>
      <c r="H55" s="23">
        <f>IFERROR(VLOOKUP(F55,percentlist2!A:H,8,false),"")</f>
        <v>9.016393443</v>
      </c>
      <c r="I55" s="33" t="str">
        <f>IFERROR(VLOOKUP(F55,aoasuchdata0.75!A:H,2,false),"")</f>
        <v/>
      </c>
      <c r="L55" s="22" t="s">
        <v>244</v>
      </c>
      <c r="M55" s="23" t="str">
        <f t="shared" ref="M55:M59" si="36">IFERROR(VLOOKUP(L55,stim2!A:H,8,false),"")</f>
        <v/>
      </c>
      <c r="N55" s="23">
        <f>IFERROR(VLOOKUP(L55,percentlist2!A:H,8,false),"")</f>
        <v>9.016393443</v>
      </c>
      <c r="O55" s="33" t="str">
        <f>IFERROR(VLOOKUP(L55,aoasuchdata0.75!A:H,2,false),"")</f>
        <v/>
      </c>
      <c r="P55" s="1">
        <v>2.0</v>
      </c>
      <c r="Q55" s="1">
        <v>1.0</v>
      </c>
      <c r="AA55" s="23" t="str">
        <f t="shared" ref="AA55:AA62" si="37">IFERROR(VLOOKUP(AA145,stim2!A:H,8,false),"")</f>
        <v/>
      </c>
      <c r="AB55" s="23" t="str">
        <f>IFERROR(VLOOKUP(AA145,percentlist2!A:H,8,false),"")</f>
        <v/>
      </c>
    </row>
    <row r="56">
      <c r="A56" s="39" t="s">
        <v>318</v>
      </c>
      <c r="B56" s="1" t="s">
        <v>319</v>
      </c>
      <c r="C56" s="23" t="str">
        <f t="shared" si="31"/>
        <v/>
      </c>
      <c r="D56" s="23">
        <f>IFERROR(VLOOKUP(B56,percentlist2!A:H,8,false),"")</f>
        <v>17.79859485</v>
      </c>
      <c r="E56" s="23">
        <f>IFERROR(VLOOKUP(B56,aoasuchdata0.75!A:H,2,false),"")</f>
        <v>30</v>
      </c>
      <c r="F56" s="24" t="s">
        <v>320</v>
      </c>
      <c r="G56" s="23" t="str">
        <f t="shared" si="35"/>
        <v/>
      </c>
      <c r="H56" s="23">
        <f>IFERROR(VLOOKUP(F56,percentlist2!A:H,8,false),"")</f>
        <v>8.196721311</v>
      </c>
      <c r="I56" s="33" t="str">
        <f>IFERROR(VLOOKUP(F56,aoasuchdata0.75!A:H,2,false),"")</f>
        <v/>
      </c>
      <c r="L56" s="22" t="s">
        <v>320</v>
      </c>
      <c r="M56" s="23" t="str">
        <f t="shared" si="36"/>
        <v/>
      </c>
      <c r="N56" s="23">
        <f>IFERROR(VLOOKUP(L56,percentlist2!A:H,8,false),"")</f>
        <v>8.196721311</v>
      </c>
      <c r="O56" s="33" t="str">
        <f>IFERROR(VLOOKUP(L56,aoasuchdata0.75!A:H,2,false),"")</f>
        <v/>
      </c>
      <c r="P56" s="1">
        <v>2.0</v>
      </c>
      <c r="Q56" s="1">
        <v>1.0</v>
      </c>
      <c r="AA56" s="23" t="str">
        <f t="shared" si="37"/>
        <v/>
      </c>
      <c r="AB56" s="23" t="str">
        <f>IFERROR(VLOOKUP(AA146,percentlist2!A:H,8,false),"")</f>
        <v/>
      </c>
    </row>
    <row r="57">
      <c r="A57" s="39" t="s">
        <v>318</v>
      </c>
      <c r="B57" s="1" t="s">
        <v>325</v>
      </c>
      <c r="C57" s="23" t="str">
        <f t="shared" si="31"/>
        <v/>
      </c>
      <c r="D57" s="23">
        <f>IFERROR(VLOOKUP(B57,percentlist2!A:H,8,false),"")</f>
        <v>35.83138173</v>
      </c>
      <c r="E57" s="23">
        <f>IFERROR(VLOOKUP(B57,aoasuchdata0.75!A:H,2,false),"")</f>
        <v>29</v>
      </c>
      <c r="F57" s="24" t="s">
        <v>326</v>
      </c>
      <c r="G57" s="23" t="str">
        <f t="shared" si="35"/>
        <v/>
      </c>
      <c r="H57" s="23">
        <f>IFERROR(VLOOKUP(F57,percentlist2!A:H,8,false),"")</f>
        <v>9.836065574</v>
      </c>
      <c r="I57" s="33" t="str">
        <f>IFERROR(VLOOKUP(F57,aoasuchdata0.75!A:H,2,false),"")</f>
        <v/>
      </c>
      <c r="L57" s="22" t="s">
        <v>326</v>
      </c>
      <c r="M57" s="23" t="str">
        <f t="shared" si="36"/>
        <v/>
      </c>
      <c r="N57" s="23">
        <f>IFERROR(VLOOKUP(L57,percentlist2!A:H,8,false),"")</f>
        <v>9.836065574</v>
      </c>
      <c r="O57" s="33" t="str">
        <f>IFERROR(VLOOKUP(L57,aoasuchdata0.75!A:H,2,false),"")</f>
        <v/>
      </c>
      <c r="P57" s="1">
        <v>2.0</v>
      </c>
      <c r="Q57" s="1">
        <v>1.0</v>
      </c>
      <c r="AA57" s="23" t="str">
        <f t="shared" si="37"/>
        <v/>
      </c>
      <c r="AB57" s="23" t="str">
        <f>IFERROR(VLOOKUP(AA147,percentlist2!A:H,8,false),"")</f>
        <v/>
      </c>
    </row>
    <row r="58">
      <c r="A58" s="39" t="s">
        <v>318</v>
      </c>
      <c r="B58" s="1" t="s">
        <v>327</v>
      </c>
      <c r="C58" s="23" t="str">
        <f t="shared" si="31"/>
        <v/>
      </c>
      <c r="D58" s="23">
        <f>IFERROR(VLOOKUP(B58,percentlist2!A:H,8,false),"")</f>
        <v>41.33489461</v>
      </c>
      <c r="E58" s="23">
        <f>IFERROR(VLOOKUP(B58,aoasuchdata0.75!A:H,2,false),"")</f>
        <v>29</v>
      </c>
      <c r="F58" s="24" t="s">
        <v>328</v>
      </c>
      <c r="G58" s="23" t="str">
        <f t="shared" si="35"/>
        <v/>
      </c>
      <c r="H58" s="23">
        <f>IFERROR(VLOOKUP(F58,percentlist2!A:H,8,false),"")</f>
        <v>12.99765808</v>
      </c>
      <c r="I58" s="33" t="str">
        <f>IFERROR(VLOOKUP(F58,aoasuchdata0.75!A:H,2,false),"")</f>
        <v/>
      </c>
      <c r="L58" s="22" t="s">
        <v>328</v>
      </c>
      <c r="M58" s="23" t="str">
        <f t="shared" si="36"/>
        <v/>
      </c>
      <c r="N58" s="23">
        <f>IFERROR(VLOOKUP(L58,percentlist2!A:H,8,false),"")</f>
        <v>12.99765808</v>
      </c>
      <c r="O58" s="33" t="str">
        <f>IFERROR(VLOOKUP(L58,aoasuchdata0.75!A:H,2,false),"")</f>
        <v/>
      </c>
      <c r="P58" s="1">
        <v>2.0</v>
      </c>
      <c r="Q58" s="1">
        <v>1.0</v>
      </c>
      <c r="AA58" s="23" t="str">
        <f t="shared" si="37"/>
        <v/>
      </c>
      <c r="AB58" s="23" t="str">
        <f>IFERROR(VLOOKUP(AA148,percentlist2!A:H,8,false),"")</f>
        <v/>
      </c>
    </row>
    <row r="59">
      <c r="A59" s="39" t="s">
        <v>318</v>
      </c>
      <c r="B59" s="1" t="s">
        <v>331</v>
      </c>
      <c r="C59" s="23" t="str">
        <f t="shared" si="31"/>
        <v/>
      </c>
      <c r="D59" s="23">
        <f>IFERROR(VLOOKUP(B59,percentlist2!A:H,8,false),"")</f>
        <v>80.32786885</v>
      </c>
      <c r="E59" s="23">
        <f>IFERROR(VLOOKUP(B59,aoasuchdata0.75!A:H,2,false),"")</f>
        <v>30</v>
      </c>
      <c r="F59" s="24" t="s">
        <v>332</v>
      </c>
      <c r="G59" s="23" t="str">
        <f t="shared" si="35"/>
        <v/>
      </c>
      <c r="H59" s="23">
        <f>IFERROR(VLOOKUP(F59,percentlist2!A:H,8,false),"")</f>
        <v>23.88758782</v>
      </c>
      <c r="I59" s="33" t="str">
        <f>IFERROR(VLOOKUP(F59,aoasuchdata0.75!A:H,2,false),"")</f>
        <v/>
      </c>
      <c r="L59" s="22" t="s">
        <v>332</v>
      </c>
      <c r="M59" s="23" t="str">
        <f t="shared" si="36"/>
        <v/>
      </c>
      <c r="N59" s="23">
        <f>IFERROR(VLOOKUP(L59,percentlist2!A:H,8,false),"")</f>
        <v>23.88758782</v>
      </c>
      <c r="O59" s="33" t="str">
        <f>IFERROR(VLOOKUP(L59,aoasuchdata0.75!A:H,2,false),"")</f>
        <v/>
      </c>
      <c r="P59" s="1">
        <v>2.0</v>
      </c>
      <c r="Q59" s="1">
        <v>1.0</v>
      </c>
      <c r="AA59" s="23" t="str">
        <f t="shared" si="37"/>
        <v/>
      </c>
      <c r="AB59" s="23" t="str">
        <f>IFERROR(VLOOKUP(AA149,percentlist2!A:H,8,false),"")</f>
        <v/>
      </c>
    </row>
    <row r="60">
      <c r="A60" s="39" t="s">
        <v>318</v>
      </c>
      <c r="B60" s="1" t="s">
        <v>434</v>
      </c>
      <c r="C60" s="23"/>
      <c r="D60" s="23">
        <f>IFERROR(VLOOKUP(B60,percentlist2!A:H,8,false),"")</f>
        <v>64.51990632</v>
      </c>
      <c r="E60" s="23">
        <f>IFERROR(VLOOKUP(B60,aoasuchdata0.75!A:H,2,false),"")</f>
        <v>29</v>
      </c>
      <c r="F60" s="24" t="s">
        <v>435</v>
      </c>
      <c r="G60" s="23"/>
      <c r="H60" s="23">
        <f>IFERROR(VLOOKUP(F60,percentlist2!A:H,8,false),"")</f>
        <v>18.735363</v>
      </c>
      <c r="I60" s="33" t="str">
        <f>IFERROR(VLOOKUP(F60,aoasuchdata0.75!A:H,2,false),"")</f>
        <v/>
      </c>
      <c r="L60" s="22" t="s">
        <v>435</v>
      </c>
      <c r="M60" s="23"/>
      <c r="N60" s="23">
        <f>IFERROR(VLOOKUP(L60,percentlist2!A:H,8,false),"")</f>
        <v>18.735363</v>
      </c>
      <c r="O60" s="33"/>
      <c r="P60" s="1"/>
      <c r="Q60" s="1">
        <v>1.0</v>
      </c>
      <c r="AA60" s="23" t="str">
        <f t="shared" si="37"/>
        <v/>
      </c>
      <c r="AB60" s="23" t="str">
        <f>IFERROR(VLOOKUP(AA150,percentlist2!A:H,8,false),"")</f>
        <v/>
      </c>
    </row>
    <row r="61">
      <c r="A61" s="1" t="s">
        <v>318</v>
      </c>
      <c r="C61" s="23" t="str">
        <f t="shared" ref="C61:C87" si="38">IFERROR(VLOOKUP(B61,stim4!A:H,6,false),"")</f>
        <v/>
      </c>
      <c r="D61" s="23" t="str">
        <f>IFERROR(VLOOKUP(B61,percentlist2!A:H,8,false),"")</f>
        <v/>
      </c>
      <c r="E61" s="23" t="str">
        <f>IFERROR(VLOOKUP(B61,aoasuchdata0.75!A:H,2,false),"")</f>
        <v/>
      </c>
      <c r="F61" s="24" t="s">
        <v>107</v>
      </c>
      <c r="G61" s="23" t="str">
        <f t="shared" ref="G61:G66" si="39">IFERROR(VLOOKUP(Z158,stim2!A:H,8,false),"")</f>
        <v/>
      </c>
      <c r="H61" s="23">
        <f>IFERROR(VLOOKUP(F61,percentlist2!A:H,8,false),"")</f>
        <v>12.06088993</v>
      </c>
      <c r="I61" s="33">
        <f>IFERROR(VLOOKUP(F61,aoasuchdata0.75!A:H,2,false),"")</f>
        <v>24</v>
      </c>
      <c r="L61" s="22" t="s">
        <v>107</v>
      </c>
      <c r="M61" s="23" t="str">
        <f t="shared" ref="M61:M66" si="40">IFERROR(VLOOKUP(L61,stim2!A:H,8,false),"")</f>
        <v/>
      </c>
      <c r="N61" s="23">
        <f>IFERROR(VLOOKUP(L61,percentlist2!A:H,8,false),"")</f>
        <v>12.06088993</v>
      </c>
      <c r="O61" s="33">
        <f>IFERROR(VLOOKUP(L61,aoasuchdata0.75!A:H,2,false),"")</f>
        <v>24</v>
      </c>
      <c r="P61" s="1">
        <v>2.0</v>
      </c>
      <c r="Q61" s="1">
        <v>1.0</v>
      </c>
      <c r="AA61" s="23" t="str">
        <f t="shared" si="37"/>
        <v/>
      </c>
      <c r="AB61" s="23" t="str">
        <f>IFERROR(VLOOKUP(AA151,percentlist2!A:H,8,false),"")</f>
        <v/>
      </c>
    </row>
    <row r="62">
      <c r="A62" s="1" t="s">
        <v>318</v>
      </c>
      <c r="C62" s="23" t="str">
        <f t="shared" si="38"/>
        <v/>
      </c>
      <c r="D62" s="23" t="str">
        <f>IFERROR(VLOOKUP(B62,percentlist2!A:H,8,false),"")</f>
        <v/>
      </c>
      <c r="E62" s="23" t="str">
        <f>IFERROR(VLOOKUP(B62,aoasuchdata0.75!A:H,2,false),"")</f>
        <v/>
      </c>
      <c r="F62" s="24" t="s">
        <v>447</v>
      </c>
      <c r="G62" s="23" t="str">
        <f t="shared" si="39"/>
        <v/>
      </c>
      <c r="H62" s="23">
        <f>IFERROR(VLOOKUP(F62,percentlist2!A:H,8,false),"")</f>
        <v>5.152224824</v>
      </c>
      <c r="I62" s="33">
        <f>IFERROR(VLOOKUP(F62,aoasuchdata0.75!A:H,2,false),"")</f>
        <v>30</v>
      </c>
      <c r="L62" s="22" t="s">
        <v>447</v>
      </c>
      <c r="M62" s="23" t="str">
        <f t="shared" si="40"/>
        <v/>
      </c>
      <c r="N62" s="23">
        <f>IFERROR(VLOOKUP(L62,percentlist2!A:H,8,false),"")</f>
        <v>5.152224824</v>
      </c>
      <c r="O62" s="33">
        <f>IFERROR(VLOOKUP(L62,aoasuchdata0.75!A:H,2,false),"")</f>
        <v>30</v>
      </c>
      <c r="P62" s="1">
        <v>2.0</v>
      </c>
      <c r="Q62" s="1">
        <v>1.0</v>
      </c>
      <c r="AA62" s="23" t="str">
        <f t="shared" si="37"/>
        <v/>
      </c>
      <c r="AB62" s="23" t="str">
        <f>IFERROR(VLOOKUP(AA152,percentlist2!A:H,8,false),"")</f>
        <v/>
      </c>
    </row>
    <row r="63">
      <c r="A63" s="1" t="s">
        <v>318</v>
      </c>
      <c r="C63" s="23" t="str">
        <f t="shared" si="38"/>
        <v/>
      </c>
      <c r="D63" s="23" t="str">
        <f>IFERROR(VLOOKUP(B63,percentlist2!A:H,8,false),"")</f>
        <v/>
      </c>
      <c r="E63" s="23" t="str">
        <f>IFERROR(VLOOKUP(B63,aoasuchdata0.75!A:H,2,false),"")</f>
        <v/>
      </c>
      <c r="F63" s="24" t="s">
        <v>100</v>
      </c>
      <c r="G63" s="23" t="str">
        <f t="shared" si="39"/>
        <v/>
      </c>
      <c r="H63" s="23">
        <f>IFERROR(VLOOKUP(F63,percentlist2!A:H,8,false),"")</f>
        <v>23.06791569</v>
      </c>
      <c r="I63" s="33">
        <f>IFERROR(VLOOKUP(F63,aoasuchdata0.75!A:H,2,false),"")</f>
        <v>22</v>
      </c>
      <c r="L63" s="22" t="s">
        <v>100</v>
      </c>
      <c r="M63" s="23" t="str">
        <f t="shared" si="40"/>
        <v/>
      </c>
      <c r="N63" s="23">
        <f>IFERROR(VLOOKUP(L63,percentlist2!A:H,8,false),"")</f>
        <v>23.06791569</v>
      </c>
      <c r="O63" s="33">
        <f>IFERROR(VLOOKUP(L63,aoasuchdata0.75!A:H,2,false),"")</f>
        <v>22</v>
      </c>
      <c r="P63" s="1">
        <v>2.0</v>
      </c>
      <c r="Q63" s="1">
        <v>1.0</v>
      </c>
    </row>
    <row r="64">
      <c r="A64" s="1" t="s">
        <v>318</v>
      </c>
      <c r="C64" s="23" t="str">
        <f t="shared" si="38"/>
        <v/>
      </c>
      <c r="D64" s="23" t="str">
        <f>IFERROR(VLOOKUP(B64,percentlist2!A:H,8,false),"")</f>
        <v/>
      </c>
      <c r="E64" s="23" t="str">
        <f>IFERROR(VLOOKUP(B64,aoasuchdata0.75!A:H,2,false),"")</f>
        <v/>
      </c>
      <c r="F64" s="24" t="s">
        <v>403</v>
      </c>
      <c r="G64" s="23" t="str">
        <f t="shared" si="39"/>
        <v/>
      </c>
      <c r="H64" s="23">
        <f>IFERROR(VLOOKUP(F64,percentlist2!A:H,8,false),"")</f>
        <v>14.16861827</v>
      </c>
      <c r="I64" s="33">
        <f>IFERROR(VLOOKUP(F64,aoasuchdata0.75!A:H,2,false),"")</f>
        <v>29</v>
      </c>
      <c r="L64" s="22" t="s">
        <v>403</v>
      </c>
      <c r="M64" s="23" t="str">
        <f t="shared" si="40"/>
        <v/>
      </c>
      <c r="N64" s="23">
        <f>IFERROR(VLOOKUP(L64,percentlist2!A:H,8,false),"")</f>
        <v>14.16861827</v>
      </c>
      <c r="O64" s="33">
        <f>IFERROR(VLOOKUP(L64,aoasuchdata0.75!A:H,2,false),"")</f>
        <v>29</v>
      </c>
      <c r="P64" s="1">
        <v>2.0</v>
      </c>
      <c r="Q64" s="1">
        <v>1.0</v>
      </c>
      <c r="T64" s="1"/>
    </row>
    <row r="65">
      <c r="A65" s="1" t="s">
        <v>318</v>
      </c>
      <c r="C65" s="23" t="str">
        <f t="shared" si="38"/>
        <v/>
      </c>
      <c r="D65" s="23" t="str">
        <f>IFERROR(VLOOKUP(B65,percentlist2!A:H,8,false),"")</f>
        <v/>
      </c>
      <c r="E65" s="23" t="str">
        <f>IFERROR(VLOOKUP(B65,aoasuchdata0.75!A:H,2,false),"")</f>
        <v/>
      </c>
      <c r="F65" s="24" t="s">
        <v>49</v>
      </c>
      <c r="G65" s="23" t="str">
        <f t="shared" si="39"/>
        <v/>
      </c>
      <c r="H65" s="23">
        <f>IFERROR(VLOOKUP(F65,percentlist2!A:H,8,false),"")</f>
        <v>10.6557377</v>
      </c>
      <c r="I65" s="33">
        <f>IFERROR(VLOOKUP(F65,aoasuchdata0.75!A:H,2,false),"")</f>
        <v>26</v>
      </c>
      <c r="L65" s="22" t="s">
        <v>49</v>
      </c>
      <c r="M65" s="23" t="str">
        <f t="shared" si="40"/>
        <v/>
      </c>
      <c r="N65" s="23">
        <f>IFERROR(VLOOKUP(L65,percentlist2!A:H,8,false),"")</f>
        <v>10.6557377</v>
      </c>
      <c r="O65" s="33">
        <f>IFERROR(VLOOKUP(L65,aoasuchdata0.75!A:H,2,false),"")</f>
        <v>26</v>
      </c>
      <c r="P65" s="1">
        <v>2.0</v>
      </c>
      <c r="Q65" s="1">
        <v>1.0</v>
      </c>
    </row>
    <row r="66">
      <c r="A66" s="1" t="s">
        <v>318</v>
      </c>
      <c r="C66" s="23" t="str">
        <f t="shared" si="38"/>
        <v/>
      </c>
      <c r="D66" s="23" t="str">
        <f>IFERROR(VLOOKUP(B66,percentlist2!A:H,8,false),"")</f>
        <v/>
      </c>
      <c r="E66" s="23" t="str">
        <f>IFERROR(VLOOKUP(B66,aoasuchdata0.75!A:H,2,false),"")</f>
        <v/>
      </c>
      <c r="F66" s="24" t="s">
        <v>488</v>
      </c>
      <c r="G66" s="23" t="str">
        <f t="shared" si="39"/>
        <v/>
      </c>
      <c r="H66" s="23">
        <f>IFERROR(VLOOKUP(F66,percentlist2!A:H,8,false),"")</f>
        <v>7.494145199</v>
      </c>
      <c r="I66" s="33">
        <f>IFERROR(VLOOKUP(F66,aoasuchdata0.75!A:H,2,false),"")</f>
        <v>26</v>
      </c>
      <c r="L66" s="22" t="s">
        <v>488</v>
      </c>
      <c r="M66" s="23" t="str">
        <f t="shared" si="40"/>
        <v/>
      </c>
      <c r="N66" s="23">
        <f>IFERROR(VLOOKUP(L66,percentlist2!A:H,8,false),"")</f>
        <v>7.494145199</v>
      </c>
      <c r="O66" s="33">
        <f>IFERROR(VLOOKUP(L66,aoasuchdata0.75!A:H,2,false),"")</f>
        <v>26</v>
      </c>
      <c r="P66" s="1">
        <v>2.0</v>
      </c>
      <c r="Q66" s="1">
        <v>1.0</v>
      </c>
      <c r="T66" s="1"/>
    </row>
    <row r="67">
      <c r="A67" s="1" t="s">
        <v>72</v>
      </c>
      <c r="C67" s="23" t="str">
        <f t="shared" si="38"/>
        <v/>
      </c>
      <c r="D67" s="23" t="str">
        <f>IFERROR(VLOOKUP(B67,percentlist2!A:H,8,false),"")</f>
        <v/>
      </c>
      <c r="E67" s="23" t="str">
        <f>IFERROR(VLOOKUP(B67,aoasuchdata0.75!A:H,2,false),"")</f>
        <v/>
      </c>
      <c r="F67" s="24" t="s">
        <v>198</v>
      </c>
      <c r="G67" s="23" t="str">
        <f t="shared" ref="G67:G70" si="41">IFERROR(VLOOKUP(Z165,stim2!A:H,8,false),"")</f>
        <v/>
      </c>
      <c r="H67" s="23">
        <f>IFERROR(VLOOKUP(F67,percentlist2!A:H,8,false),"")</f>
        <v>3.864168618</v>
      </c>
      <c r="I67" s="33">
        <f>IFERROR(VLOOKUP(F67,aoasuchdata0.75!A:H,2,false),"")</f>
        <v>30</v>
      </c>
      <c r="L67" s="22" t="s">
        <v>184</v>
      </c>
      <c r="M67" s="23" t="str">
        <f t="shared" ref="M67:M75" si="42">IFERROR(VLOOKUP(Z170,stim2!A:H,8,false),"")</f>
        <v/>
      </c>
      <c r="N67" s="23">
        <f>IFERROR(VLOOKUP(L67,percentlist2!A:H,8,false),"")</f>
        <v>3.7470726</v>
      </c>
      <c r="O67" s="33">
        <f>IFERROR(VLOOKUP(L67,aoasuchdata0.75!A:H,2,false),"")</f>
        <v>28</v>
      </c>
      <c r="P67" s="1">
        <v>2.0</v>
      </c>
      <c r="Q67" s="1">
        <v>1.0</v>
      </c>
      <c r="T67" s="1"/>
    </row>
    <row r="68">
      <c r="A68" s="1" t="s">
        <v>72</v>
      </c>
      <c r="C68" s="23" t="str">
        <f t="shared" si="38"/>
        <v/>
      </c>
      <c r="D68" s="23" t="str">
        <f>IFERROR(VLOOKUP(B68,percentlist2!A:H,8,false),"")</f>
        <v/>
      </c>
      <c r="E68" s="23" t="str">
        <f>IFERROR(VLOOKUP(B68,aoasuchdata0.75!A:H,2,false),"")</f>
        <v/>
      </c>
      <c r="F68" s="24" t="s">
        <v>204</v>
      </c>
      <c r="G68" s="23" t="str">
        <f t="shared" si="41"/>
        <v/>
      </c>
      <c r="H68" s="23">
        <f>IFERROR(VLOOKUP(F68,percentlist2!A:H,8,false),"")</f>
        <v>4.566744731</v>
      </c>
      <c r="I68" s="33">
        <f>IFERROR(VLOOKUP(F68,aoasuchdata0.75!A:H,2,false),"")</f>
        <v>30</v>
      </c>
      <c r="L68" s="22" t="s">
        <v>206</v>
      </c>
      <c r="M68" s="23" t="str">
        <f t="shared" si="42"/>
        <v/>
      </c>
      <c r="N68" s="23">
        <f>IFERROR(VLOOKUP(L68,percentlist2!A:H,8,false),"")</f>
        <v>4.566744731</v>
      </c>
      <c r="O68" s="33">
        <f>IFERROR(VLOOKUP(L68,aoasuchdata0.75!A:H,2,false),"")</f>
        <v>29</v>
      </c>
      <c r="P68" s="1">
        <v>2.0</v>
      </c>
      <c r="Q68" s="1">
        <v>1.0</v>
      </c>
      <c r="T68" s="1"/>
    </row>
    <row r="69">
      <c r="A69" s="1" t="s">
        <v>72</v>
      </c>
      <c r="C69" s="23" t="str">
        <f t="shared" si="38"/>
        <v/>
      </c>
      <c r="D69" s="23" t="str">
        <f>IFERROR(VLOOKUP(B69,percentlist2!A:H,8,false),"")</f>
        <v/>
      </c>
      <c r="E69" s="23" t="str">
        <f>IFERROR(VLOOKUP(B69,aoasuchdata0.75!A:H,2,false),"")</f>
        <v/>
      </c>
      <c r="F69" s="24" t="s">
        <v>527</v>
      </c>
      <c r="G69" s="23" t="str">
        <f t="shared" si="41"/>
        <v/>
      </c>
      <c r="H69" s="23">
        <f>IFERROR(VLOOKUP(F69,percentlist2!A:H,8,false),"")</f>
        <v>6.206088993</v>
      </c>
      <c r="I69" s="33">
        <f>IFERROR(VLOOKUP(F69,aoasuchdata0.75!A:H,2,false),"")</f>
        <v>28</v>
      </c>
      <c r="L69" s="22" t="s">
        <v>525</v>
      </c>
      <c r="M69" s="23" t="str">
        <f t="shared" si="42"/>
        <v/>
      </c>
      <c r="N69" s="23">
        <f>IFERROR(VLOOKUP(L69,percentlist2!A:H,8,false),"")</f>
        <v>6.206088993</v>
      </c>
      <c r="O69" s="33">
        <f>IFERROR(VLOOKUP(L69,aoasuchdata0.75!A:H,2,false),"")</f>
        <v>22</v>
      </c>
      <c r="P69" s="1">
        <v>2.0</v>
      </c>
      <c r="Q69" s="1">
        <v>1.0</v>
      </c>
      <c r="T69" s="1"/>
    </row>
    <row r="70">
      <c r="A70" s="1" t="s">
        <v>72</v>
      </c>
      <c r="C70" s="23" t="str">
        <f t="shared" si="38"/>
        <v/>
      </c>
      <c r="D70" s="23" t="str">
        <f>IFERROR(VLOOKUP(B70,percentlist2!A:H,8,false),"")</f>
        <v/>
      </c>
      <c r="E70" s="23" t="str">
        <f>IFERROR(VLOOKUP(B70,aoasuchdata0.75!A:H,2,false),"")</f>
        <v/>
      </c>
      <c r="F70" s="24" t="s">
        <v>536</v>
      </c>
      <c r="G70" s="23" t="str">
        <f t="shared" si="41"/>
        <v/>
      </c>
      <c r="H70" s="23">
        <f>IFERROR(VLOOKUP(F70,percentlist2!A:H,8,false),"")</f>
        <v>6.674473068</v>
      </c>
      <c r="I70" s="33">
        <f>IFERROR(VLOOKUP(F70,aoasuchdata0.75!A:H,2,false),"")</f>
        <v>29</v>
      </c>
      <c r="L70" s="22" t="s">
        <v>535</v>
      </c>
      <c r="M70" s="23" t="str">
        <f t="shared" si="42"/>
        <v/>
      </c>
      <c r="N70" s="23">
        <f>IFERROR(VLOOKUP(L70,percentlist2!A:H,8,false),"")</f>
        <v>6.557377049</v>
      </c>
      <c r="O70" s="33">
        <f>IFERROR(VLOOKUP(L70,aoasuchdata0.75!A:H,2,false),"")</f>
        <v>29</v>
      </c>
      <c r="P70" s="1">
        <v>2.0</v>
      </c>
      <c r="Q70" s="1"/>
      <c r="T70" s="1"/>
    </row>
    <row r="71">
      <c r="A71" s="1" t="s">
        <v>72</v>
      </c>
      <c r="C71" s="23" t="str">
        <f t="shared" si="38"/>
        <v/>
      </c>
      <c r="D71" s="23" t="str">
        <f>IFERROR(VLOOKUP(B71,percentlist2!A:H,8,false),"")</f>
        <v/>
      </c>
      <c r="E71" s="23" t="str">
        <f>IFERROR(VLOOKUP(B71,aoasuchdata0.75!A:H,2,false),"")</f>
        <v/>
      </c>
      <c r="F71" s="24" t="s">
        <v>528</v>
      </c>
      <c r="G71" s="23" t="str">
        <f>IFERROR(VLOOKUP(F71,stim2!A:H,8,false),"")</f>
        <v/>
      </c>
      <c r="H71" s="23">
        <f>IFERROR(VLOOKUP(F71,percentlist2!A:H,8,false),"")</f>
        <v>6.323185012</v>
      </c>
      <c r="I71" s="33">
        <f>IFERROR(VLOOKUP(F71,aoasuchdata0.75!A:H,2,false),"")</f>
        <v>30</v>
      </c>
      <c r="L71" s="22" t="s">
        <v>231</v>
      </c>
      <c r="M71" s="23" t="str">
        <f t="shared" si="42"/>
        <v/>
      </c>
      <c r="N71" s="23">
        <f>IFERROR(VLOOKUP(L71,percentlist2!A:H,8,false),"")</f>
        <v>6.323185012</v>
      </c>
      <c r="O71" s="33">
        <f>IFERROR(VLOOKUP(L71,aoasuchdata0.75!A:H,2,false),"")</f>
        <v>30</v>
      </c>
      <c r="P71" s="1">
        <v>2.0</v>
      </c>
      <c r="Q71" s="1"/>
      <c r="T71" s="1"/>
    </row>
    <row r="72">
      <c r="A72" s="1" t="s">
        <v>72</v>
      </c>
      <c r="C72" s="23" t="str">
        <f t="shared" si="38"/>
        <v/>
      </c>
      <c r="D72" s="23" t="str">
        <f>IFERROR(VLOOKUP(B72,percentlist2!A:H,8,false),"")</f>
        <v/>
      </c>
      <c r="E72" s="23" t="str">
        <f>IFERROR(VLOOKUP(B72,aoasuchdata0.75!A:H,2,false),"")</f>
        <v/>
      </c>
      <c r="F72" s="24" t="s">
        <v>382</v>
      </c>
      <c r="G72" s="23" t="str">
        <f t="shared" ref="G72:G83" si="43">IFERROR(VLOOKUP(Z179,stim2!A:H,8,false),"")</f>
        <v/>
      </c>
      <c r="H72" s="23">
        <f>IFERROR(VLOOKUP(F72,percentlist2!A:H,8,false),"")</f>
        <v>9.367681499</v>
      </c>
      <c r="I72" s="33">
        <f>IFERROR(VLOOKUP(F72,aoasuchdata0.75!A:H,2,false),"")</f>
        <v>29</v>
      </c>
      <c r="L72" s="22" t="s">
        <v>484</v>
      </c>
      <c r="M72" s="23" t="str">
        <f t="shared" si="42"/>
        <v/>
      </c>
      <c r="N72" s="23">
        <f>IFERROR(VLOOKUP(L72,percentlist2!A:H,8,false),"")</f>
        <v>9.367681499</v>
      </c>
      <c r="O72" s="33">
        <f>IFERROR(VLOOKUP(L72,aoasuchdata0.75!A:H,2,false),"")</f>
        <v>25</v>
      </c>
      <c r="P72" s="1">
        <v>2.0</v>
      </c>
      <c r="Q72" s="1"/>
      <c r="T72" s="1"/>
    </row>
    <row r="73">
      <c r="A73" s="1" t="s">
        <v>72</v>
      </c>
      <c r="C73" s="23" t="str">
        <f t="shared" si="38"/>
        <v/>
      </c>
      <c r="D73" s="23" t="str">
        <f>IFERROR(VLOOKUP(B73,percentlist2!A:H,8,false),"")</f>
        <v/>
      </c>
      <c r="E73" s="23" t="str">
        <f>IFERROR(VLOOKUP(B73,aoasuchdata0.75!A:H,2,false),"")</f>
        <v/>
      </c>
      <c r="F73" s="24" t="s">
        <v>533</v>
      </c>
      <c r="G73" s="23" t="str">
        <f t="shared" si="43"/>
        <v/>
      </c>
      <c r="H73" s="23">
        <f>IFERROR(VLOOKUP(F73,percentlist2!A:H,8,false),"")</f>
        <v>6.557377049</v>
      </c>
      <c r="I73" s="33">
        <f>IFERROR(VLOOKUP(F73,aoasuchdata0.75!A:H,2,false),"")</f>
        <v>30</v>
      </c>
      <c r="L73" s="22" t="s">
        <v>233</v>
      </c>
      <c r="M73" s="23" t="str">
        <f t="shared" si="42"/>
        <v/>
      </c>
      <c r="N73" s="23">
        <f>IFERROR(VLOOKUP(L73,percentlist2!A:H,8,false),"")</f>
        <v>6.557377049</v>
      </c>
      <c r="O73" s="33">
        <f>IFERROR(VLOOKUP(L73,aoasuchdata0.75!A:H,2,false),"")</f>
        <v>30</v>
      </c>
      <c r="P73" s="1">
        <v>2.0</v>
      </c>
      <c r="T73" s="1"/>
    </row>
    <row r="74">
      <c r="A74" s="1" t="s">
        <v>72</v>
      </c>
      <c r="C74" s="23" t="str">
        <f t="shared" si="38"/>
        <v/>
      </c>
      <c r="D74" s="23" t="str">
        <f>IFERROR(VLOOKUP(B74,percentlist2!A:H,8,false),"")</f>
        <v/>
      </c>
      <c r="E74" s="23" t="str">
        <f>IFERROR(VLOOKUP(B74,aoasuchdata0.75!A:H,2,false),"")</f>
        <v/>
      </c>
      <c r="F74" s="24" t="s">
        <v>297</v>
      </c>
      <c r="G74" s="23" t="str">
        <f t="shared" si="43"/>
        <v/>
      </c>
      <c r="H74" s="23">
        <f>IFERROR(VLOOKUP(F74,percentlist2!A:H,8,false),"")</f>
        <v>7.37704918</v>
      </c>
      <c r="I74" s="33">
        <f>IFERROR(VLOOKUP(F74,aoasuchdata0.75!A:H,2,false),"")</f>
        <v>29</v>
      </c>
      <c r="L74" s="22" t="s">
        <v>543</v>
      </c>
      <c r="M74" s="23" t="str">
        <f t="shared" si="42"/>
        <v/>
      </c>
      <c r="N74" s="23">
        <f>IFERROR(VLOOKUP(L74,percentlist2!A:H,8,false),"")</f>
        <v>7.259953162</v>
      </c>
      <c r="O74" s="33">
        <f>IFERROR(VLOOKUP(L74,aoasuchdata0.75!A:H,2,false),"")</f>
        <v>28</v>
      </c>
      <c r="P74" s="1">
        <v>2.0</v>
      </c>
      <c r="T74" s="1"/>
    </row>
    <row r="75">
      <c r="A75" s="1" t="s">
        <v>72</v>
      </c>
      <c r="C75" s="23" t="str">
        <f t="shared" si="38"/>
        <v/>
      </c>
      <c r="D75" s="23" t="str">
        <f>IFERROR(VLOOKUP(B75,percentlist2!A:H,8,false),"")</f>
        <v/>
      </c>
      <c r="E75" s="23" t="str">
        <f>IFERROR(VLOOKUP(B75,aoasuchdata0.75!A:H,2,false),"")</f>
        <v/>
      </c>
      <c r="F75" s="24" t="s">
        <v>373</v>
      </c>
      <c r="G75" s="23" t="str">
        <f t="shared" si="43"/>
        <v/>
      </c>
      <c r="H75" s="23">
        <f>IFERROR(VLOOKUP(F75,percentlist2!A:H,8,false),"")</f>
        <v>18.50117096</v>
      </c>
      <c r="I75" s="33">
        <f>IFERROR(VLOOKUP(F75,aoasuchdata0.75!A:H,2,false),"")</f>
        <v>30</v>
      </c>
      <c r="L75" s="22" t="s">
        <v>439</v>
      </c>
      <c r="M75" s="23" t="str">
        <f t="shared" si="42"/>
        <v/>
      </c>
      <c r="N75" s="23">
        <f>IFERROR(VLOOKUP(L75,percentlist2!A:H,8,false),"")</f>
        <v>18.50117096</v>
      </c>
      <c r="O75" s="33">
        <f>IFERROR(VLOOKUP(L75,aoasuchdata0.75!A:H,2,false),"")</f>
        <v>22</v>
      </c>
      <c r="P75" s="1">
        <v>2.0</v>
      </c>
      <c r="Q75" s="32"/>
      <c r="S75" s="32"/>
      <c r="T75" s="1"/>
    </row>
    <row r="76">
      <c r="A76" s="1" t="s">
        <v>72</v>
      </c>
      <c r="C76" s="23" t="str">
        <f t="shared" si="38"/>
        <v/>
      </c>
      <c r="D76" s="23" t="str">
        <f>IFERROR(VLOOKUP(B76,percentlist2!A:H,8,false),"")</f>
        <v/>
      </c>
      <c r="E76" s="23" t="str">
        <f>IFERROR(VLOOKUP(B76,aoasuchdata0.75!A:H,2,false),"")</f>
        <v/>
      </c>
      <c r="F76" s="24" t="s">
        <v>370</v>
      </c>
      <c r="G76" s="23" t="str">
        <f t="shared" si="43"/>
        <v/>
      </c>
      <c r="H76" s="23">
        <f>IFERROR(VLOOKUP(F76,percentlist2!A:H,8,false),"")</f>
        <v>15.92505855</v>
      </c>
      <c r="I76" s="33">
        <f>IFERROR(VLOOKUP(F76,aoasuchdata0.75!A:H,2,false),"")</f>
        <v>30</v>
      </c>
      <c r="L76" s="22" t="s">
        <v>371</v>
      </c>
      <c r="M76" s="23" t="str">
        <f t="shared" ref="M76:M77" si="44">IFERROR(VLOOKUP(L76,stim2!A:H,8,false),"")</f>
        <v/>
      </c>
      <c r="N76" s="23">
        <f>IFERROR(VLOOKUP(L76,percentlist2!A:H,8,false),"")</f>
        <v>15.92505855</v>
      </c>
      <c r="O76" s="33">
        <f>IFERROR(VLOOKUP(L76,aoasuchdata0.75!A:H,2,false),"")</f>
        <v>27</v>
      </c>
      <c r="P76" s="1">
        <v>2.0</v>
      </c>
      <c r="Q76" s="32"/>
      <c r="S76" s="32"/>
      <c r="T76" s="1"/>
    </row>
    <row r="77">
      <c r="A77" s="1" t="s">
        <v>72</v>
      </c>
      <c r="C77" s="23" t="str">
        <f t="shared" si="38"/>
        <v/>
      </c>
      <c r="D77" s="23" t="str">
        <f>IFERROR(VLOOKUP(B77,percentlist2!A:H,8,false),"")</f>
        <v/>
      </c>
      <c r="E77" s="23" t="str">
        <f>IFERROR(VLOOKUP(B77,aoasuchdata0.75!A:H,2,false),"")</f>
        <v/>
      </c>
      <c r="F77" s="24" t="s">
        <v>564</v>
      </c>
      <c r="G77" s="23" t="str">
        <f t="shared" si="43"/>
        <v/>
      </c>
      <c r="H77" s="23">
        <f>IFERROR(VLOOKUP(F77,percentlist2!A:H,8,false),"")</f>
        <v>11.59250585</v>
      </c>
      <c r="I77" s="33">
        <f>IFERROR(VLOOKUP(F77,aoasuchdata0.75!A:H,2,false),"")</f>
        <v>28</v>
      </c>
      <c r="L77" s="22" t="s">
        <v>567</v>
      </c>
      <c r="M77" s="23" t="str">
        <f t="shared" si="44"/>
        <v/>
      </c>
      <c r="N77" s="23">
        <f>IFERROR(VLOOKUP(L77,percentlist2!A:H,8,false),"")</f>
        <v>11.94379391</v>
      </c>
      <c r="O77" s="33">
        <f>IFERROR(VLOOKUP(L77,aoasuchdata0.75!A:H,2,false),"")</f>
        <v>25</v>
      </c>
      <c r="P77" s="1">
        <v>2.0</v>
      </c>
      <c r="Q77" s="1"/>
      <c r="S77" s="1"/>
      <c r="T77" s="1"/>
    </row>
    <row r="78">
      <c r="A78" s="1" t="s">
        <v>72</v>
      </c>
      <c r="C78" s="23" t="str">
        <f t="shared" si="38"/>
        <v/>
      </c>
      <c r="D78" s="23" t="str">
        <f>IFERROR(VLOOKUP(B78,percentlist2!A:H,8,false),"")</f>
        <v/>
      </c>
      <c r="E78" s="23" t="str">
        <f>IFERROR(VLOOKUP(B78,aoasuchdata0.75!A:H,2,false),"")</f>
        <v/>
      </c>
      <c r="F78" s="24" t="s">
        <v>89</v>
      </c>
      <c r="G78" s="23" t="str">
        <f t="shared" si="43"/>
        <v/>
      </c>
      <c r="H78" s="23">
        <f>IFERROR(VLOOKUP(F78,percentlist2!A:H,8,false),"")</f>
        <v>33.84074941</v>
      </c>
      <c r="I78" s="33">
        <f>IFERROR(VLOOKUP(F78,aoasuchdata0.75!A:H,2,false),"")</f>
        <v>25</v>
      </c>
      <c r="L78" s="22" t="s">
        <v>94</v>
      </c>
      <c r="M78" s="23" t="str">
        <f t="shared" ref="M78:M87" si="45">IFERROR(VLOOKUP(Y118,stim2!A:H,8,false),"")</f>
        <v/>
      </c>
      <c r="N78" s="23">
        <f>IFERROR(VLOOKUP(L78,percentlist2!A:H,8,false),"")</f>
        <v>33.7236534</v>
      </c>
      <c r="O78" s="33">
        <f>IFERROR(VLOOKUP(L78,aoasuchdata0.75!A:H,2,false),"")</f>
        <v>21</v>
      </c>
      <c r="P78" s="1">
        <v>2.0</v>
      </c>
      <c r="Q78" s="32"/>
      <c r="S78" s="32"/>
      <c r="T78" s="1"/>
    </row>
    <row r="79">
      <c r="A79" s="1" t="s">
        <v>72</v>
      </c>
      <c r="C79" s="23" t="str">
        <f t="shared" si="38"/>
        <v/>
      </c>
      <c r="D79" s="23" t="str">
        <f>IFERROR(VLOOKUP(B79,percentlist2!A:H,8,false),"")</f>
        <v/>
      </c>
      <c r="E79" s="23" t="str">
        <f>IFERROR(VLOOKUP(B79,aoasuchdata0.75!A:H,2,false),"")</f>
        <v/>
      </c>
      <c r="F79" s="24" t="s">
        <v>375</v>
      </c>
      <c r="G79" s="23" t="str">
        <f t="shared" si="43"/>
        <v/>
      </c>
      <c r="H79" s="23">
        <f>IFERROR(VLOOKUP(F79,percentlist2!A:H,8,false),"")</f>
        <v>22.59953162</v>
      </c>
      <c r="I79" s="33">
        <f>IFERROR(VLOOKUP(F79,aoasuchdata0.75!A:H,2,false),"")</f>
        <v>24</v>
      </c>
      <c r="L79" s="22" t="s">
        <v>480</v>
      </c>
      <c r="M79" s="23" t="str">
        <f t="shared" si="45"/>
        <v/>
      </c>
      <c r="N79" s="23">
        <f>IFERROR(VLOOKUP(L79,percentlist2!A:H,8,false),"")</f>
        <v>23.53629977</v>
      </c>
      <c r="O79" s="33">
        <f>IFERROR(VLOOKUP(L79,aoasuchdata0.75!A:H,2,false),"")</f>
        <v>25</v>
      </c>
      <c r="P79" s="1">
        <v>2.0</v>
      </c>
      <c r="T79" s="1"/>
    </row>
    <row r="80">
      <c r="A80" s="1" t="s">
        <v>72</v>
      </c>
      <c r="C80" s="23" t="str">
        <f t="shared" si="38"/>
        <v/>
      </c>
      <c r="D80" s="23" t="str">
        <f>IFERROR(VLOOKUP(B80,percentlist2!A:H,8,false),"")</f>
        <v/>
      </c>
      <c r="E80" s="23" t="str">
        <f>IFERROR(VLOOKUP(B80,aoasuchdata0.75!A:H,2,false),"")</f>
        <v/>
      </c>
      <c r="F80" s="24" t="s">
        <v>507</v>
      </c>
      <c r="G80" s="23" t="str">
        <f t="shared" si="43"/>
        <v/>
      </c>
      <c r="H80" s="23">
        <f>IFERROR(VLOOKUP(F80,percentlist2!A:H,8,false),"")</f>
        <v>44.14519906</v>
      </c>
      <c r="I80" s="33">
        <f>IFERROR(VLOOKUP(F80,aoasuchdata0.75!A:H,2,false),"")</f>
        <v>29</v>
      </c>
      <c r="L80" s="22" t="s">
        <v>75</v>
      </c>
      <c r="M80" s="23" t="str">
        <f t="shared" si="45"/>
        <v/>
      </c>
      <c r="N80" s="23">
        <f>IFERROR(VLOOKUP(L80,percentlist2!A:H,8,false),"")</f>
        <v>43.09133489</v>
      </c>
      <c r="O80" s="33">
        <f>IFERROR(VLOOKUP(L80,aoasuchdata0.75!A:H,2,false),"")</f>
        <v>24</v>
      </c>
      <c r="P80" s="1">
        <v>2.0</v>
      </c>
      <c r="T80" s="1"/>
    </row>
    <row r="81">
      <c r="A81" s="1" t="s">
        <v>72</v>
      </c>
      <c r="C81" s="23" t="str">
        <f t="shared" si="38"/>
        <v/>
      </c>
      <c r="D81" s="23" t="str">
        <f>IFERROR(VLOOKUP(B81,percentlist2!A:H,8,false),"")</f>
        <v/>
      </c>
      <c r="E81" s="23" t="str">
        <f>IFERROR(VLOOKUP(B81,aoasuchdata0.75!A:H,2,false),"")</f>
        <v/>
      </c>
      <c r="F81" s="24" t="s">
        <v>341</v>
      </c>
      <c r="G81" s="23" t="str">
        <f t="shared" si="43"/>
        <v/>
      </c>
      <c r="H81" s="23">
        <f>IFERROR(VLOOKUP(F81,percentlist2!A:H,8,false),"")</f>
        <v>42.85714286</v>
      </c>
      <c r="I81" s="33">
        <f>IFERROR(VLOOKUP(F81,aoasuchdata0.75!A:H,2,false),"")</f>
        <v>27</v>
      </c>
      <c r="L81" s="22" t="s">
        <v>77</v>
      </c>
      <c r="M81" s="23" t="str">
        <f t="shared" si="45"/>
        <v/>
      </c>
      <c r="N81" s="23">
        <f>IFERROR(VLOOKUP(L81,percentlist2!A:H,8,false),"")</f>
        <v>42.97423888</v>
      </c>
      <c r="O81" s="33">
        <f>IFERROR(VLOOKUP(L81,aoasuchdata0.75!A:H,2,false),"")</f>
        <v>27</v>
      </c>
      <c r="P81" s="1">
        <v>2.0</v>
      </c>
      <c r="T81" s="1"/>
    </row>
    <row r="82">
      <c r="A82" s="1" t="s">
        <v>72</v>
      </c>
      <c r="C82" s="23" t="str">
        <f t="shared" si="38"/>
        <v/>
      </c>
      <c r="D82" s="23" t="str">
        <f>IFERROR(VLOOKUP(B82,percentlist2!A:H,8,false),"")</f>
        <v/>
      </c>
      <c r="E82" s="23" t="str">
        <f>IFERROR(VLOOKUP(B82,aoasuchdata0.75!A:H,2,false),"")</f>
        <v/>
      </c>
      <c r="F82" s="24" t="s">
        <v>87</v>
      </c>
      <c r="G82" s="23" t="str">
        <f t="shared" si="43"/>
        <v/>
      </c>
      <c r="H82" s="23">
        <f>IFERROR(VLOOKUP(F82,percentlist2!A:H,8,false),"")</f>
        <v>36.8852459</v>
      </c>
      <c r="I82" s="33">
        <f>IFERROR(VLOOKUP(F82,aoasuchdata0.75!A:H,2,false),"")</f>
        <v>26</v>
      </c>
      <c r="L82" s="22" t="s">
        <v>88</v>
      </c>
      <c r="M82" s="23" t="str">
        <f t="shared" si="45"/>
        <v/>
      </c>
      <c r="N82" s="23">
        <f>IFERROR(VLOOKUP(L82,percentlist2!A:H,8,false),"")</f>
        <v>34.07494145</v>
      </c>
      <c r="O82" s="33">
        <f>IFERROR(VLOOKUP(L82,aoasuchdata0.75!A:H,2,false),"")</f>
        <v>23</v>
      </c>
      <c r="P82" s="1">
        <v>2.0</v>
      </c>
      <c r="Q82" s="1"/>
      <c r="S82" s="1"/>
      <c r="T82" s="1"/>
    </row>
    <row r="83">
      <c r="A83" s="1" t="s">
        <v>72</v>
      </c>
      <c r="C83" s="23" t="str">
        <f t="shared" si="38"/>
        <v/>
      </c>
      <c r="D83" s="23" t="str">
        <f>IFERROR(VLOOKUP(B83,percentlist2!A:H,8,false),"")</f>
        <v/>
      </c>
      <c r="E83" s="23" t="str">
        <f>IFERROR(VLOOKUP(B83,aoasuchdata0.75!A:H,2,false),"")</f>
        <v/>
      </c>
      <c r="F83" s="24" t="s">
        <v>379</v>
      </c>
      <c r="G83" s="23" t="str">
        <f t="shared" si="43"/>
        <v/>
      </c>
      <c r="H83" s="23">
        <f>IFERROR(VLOOKUP(F83,percentlist2!A:H,8,false),"")</f>
        <v>17.56440281</v>
      </c>
      <c r="I83" s="33">
        <f>IFERROR(VLOOKUP(F83,aoasuchdata0.75!A:H,2,false),"")</f>
        <v>26</v>
      </c>
      <c r="L83" s="22" t="s">
        <v>589</v>
      </c>
      <c r="M83" s="23" t="str">
        <f t="shared" si="45"/>
        <v/>
      </c>
      <c r="N83" s="23">
        <f>IFERROR(VLOOKUP(L83,percentlist2!A:H,8,false),"")</f>
        <v>15.92505855</v>
      </c>
      <c r="O83" s="33">
        <f>IFERROR(VLOOKUP(L83,aoasuchdata0.75!A:H,2,false),"")</f>
        <v>29</v>
      </c>
      <c r="P83" s="1">
        <v>2.0</v>
      </c>
      <c r="Q83" s="1"/>
      <c r="S83" s="1"/>
      <c r="T83" s="1"/>
    </row>
    <row r="84">
      <c r="A84" s="1" t="s">
        <v>72</v>
      </c>
      <c r="C84" s="23" t="str">
        <f t="shared" si="38"/>
        <v/>
      </c>
      <c r="D84" s="23" t="str">
        <f>IFERROR(VLOOKUP(B84,percentlist2!A:H,8,false),"")</f>
        <v/>
      </c>
      <c r="E84" s="23" t="str">
        <f>IFERROR(VLOOKUP(B84,aoasuchdata0.75!A:H,2,false),"")</f>
        <v/>
      </c>
      <c r="F84" s="24" t="s">
        <v>419</v>
      </c>
      <c r="G84" s="23" t="str">
        <f t="shared" ref="G84:G87" si="46">IFERROR(VLOOKUP(#REF!,stim2!A:H,8,false),"")</f>
        <v/>
      </c>
      <c r="H84" s="23">
        <f>IFERROR(VLOOKUP(F84,percentlist2!A:H,8,false),"")</f>
        <v>14.87119438</v>
      </c>
      <c r="I84" s="33">
        <f>IFERROR(VLOOKUP(F84,aoasuchdata0.75!A:H,2,false),"")</f>
        <v>29</v>
      </c>
      <c r="L84" s="22" t="s">
        <v>111</v>
      </c>
      <c r="M84" s="23" t="str">
        <f t="shared" si="45"/>
        <v/>
      </c>
      <c r="N84" s="23">
        <f>IFERROR(VLOOKUP(L84,percentlist2!A:H,8,false),"")</f>
        <v>15.10538642</v>
      </c>
      <c r="O84" s="33">
        <f>IFERROR(VLOOKUP(L84,aoasuchdata0.75!A:H,2,false),"")</f>
        <v>25</v>
      </c>
      <c r="P84" s="1">
        <v>2.0</v>
      </c>
      <c r="Q84" s="1"/>
      <c r="S84" s="1"/>
      <c r="T84" s="1"/>
    </row>
    <row r="85">
      <c r="A85" s="1" t="s">
        <v>72</v>
      </c>
      <c r="C85" s="23" t="str">
        <f t="shared" si="38"/>
        <v/>
      </c>
      <c r="D85" s="23" t="str">
        <f>IFERROR(VLOOKUP(B85,percentlist2!A:H,8,false),"")</f>
        <v/>
      </c>
      <c r="E85" s="23" t="str">
        <f>IFERROR(VLOOKUP(B85,aoasuchdata0.75!A:H,2,false),"")</f>
        <v/>
      </c>
      <c r="F85" s="24" t="s">
        <v>559</v>
      </c>
      <c r="G85" s="23" t="str">
        <f t="shared" si="46"/>
        <v/>
      </c>
      <c r="H85" s="23">
        <f>IFERROR(VLOOKUP(F85,percentlist2!A:H,8,false),"")</f>
        <v>9.718969555</v>
      </c>
      <c r="I85" s="33">
        <f>IFERROR(VLOOKUP(F85,aoasuchdata0.75!A:H,2,false),"")</f>
        <v>27</v>
      </c>
      <c r="L85" s="22" t="s">
        <v>396</v>
      </c>
      <c r="M85" s="23" t="str">
        <f t="shared" si="45"/>
        <v/>
      </c>
      <c r="N85" s="23">
        <f>IFERROR(VLOOKUP(L85,percentlist2!A:H,8,false),"")</f>
        <v>9.601873536</v>
      </c>
      <c r="O85" s="33">
        <f>IFERROR(VLOOKUP(L85,aoasuchdata0.75!A:H,2,false),"")</f>
        <v>26</v>
      </c>
      <c r="P85" s="1">
        <v>2.0</v>
      </c>
      <c r="Q85" s="1"/>
      <c r="S85" s="1"/>
      <c r="T85" s="1"/>
    </row>
    <row r="86">
      <c r="A86" s="1" t="s">
        <v>72</v>
      </c>
      <c r="C86" s="23" t="str">
        <f t="shared" si="38"/>
        <v/>
      </c>
      <c r="D86" s="23" t="str">
        <f>IFERROR(VLOOKUP(B86,percentlist2!A:H,8,false),"")</f>
        <v/>
      </c>
      <c r="E86" s="23" t="str">
        <f>IFERROR(VLOOKUP(B86,aoasuchdata0.75!A:H,2,false),"")</f>
        <v/>
      </c>
      <c r="F86" s="24" t="s">
        <v>571</v>
      </c>
      <c r="G86" s="23" t="str">
        <f t="shared" si="46"/>
        <v/>
      </c>
      <c r="H86" s="23">
        <f>IFERROR(VLOOKUP(F86,percentlist2!A:H,8,false),"")</f>
        <v>12.529274</v>
      </c>
      <c r="I86" s="33">
        <f>IFERROR(VLOOKUP(F86,aoasuchdata0.75!A:H,2,false),"")</f>
        <v>26</v>
      </c>
      <c r="L86" s="22" t="s">
        <v>420</v>
      </c>
      <c r="M86" s="23" t="str">
        <f t="shared" si="45"/>
        <v/>
      </c>
      <c r="N86" s="23">
        <f>IFERROR(VLOOKUP(L86,percentlist2!A:H,8,false),"")</f>
        <v>12.529274</v>
      </c>
      <c r="O86" s="33">
        <f>IFERROR(VLOOKUP(L86,aoasuchdata0.75!A:H,2,false),"")</f>
        <v>26</v>
      </c>
      <c r="P86" s="1">
        <v>2.0</v>
      </c>
      <c r="Q86" s="1"/>
      <c r="S86" s="1"/>
      <c r="T86" s="2"/>
    </row>
    <row r="87">
      <c r="A87" s="1" t="s">
        <v>72</v>
      </c>
      <c r="C87" s="23" t="str">
        <f t="shared" si="38"/>
        <v/>
      </c>
      <c r="D87" s="23" t="str">
        <f>IFERROR(VLOOKUP(B87,percentlist2!A:H,8,false),"")</f>
        <v/>
      </c>
      <c r="E87" s="23" t="str">
        <f>IFERROR(VLOOKUP(B87,aoasuchdata0.75!A:H,2,false),"")</f>
        <v/>
      </c>
      <c r="F87" s="24" t="s">
        <v>339</v>
      </c>
      <c r="G87" s="23" t="str">
        <f t="shared" si="46"/>
        <v/>
      </c>
      <c r="H87" s="23">
        <f>IFERROR(VLOOKUP(F87,percentlist2!A:H,8,false),"")</f>
        <v>11.00702576</v>
      </c>
      <c r="I87" s="33">
        <f>IFERROR(VLOOKUP(F87,aoasuchdata0.75!A:H,2,false),"")</f>
        <v>29</v>
      </c>
      <c r="L87" s="22" t="s">
        <v>340</v>
      </c>
      <c r="M87" s="23" t="str">
        <f t="shared" si="45"/>
        <v/>
      </c>
      <c r="N87" s="23">
        <f>IFERROR(VLOOKUP(L87,percentlist2!A:H,8,false),"")</f>
        <v>10.77283372</v>
      </c>
      <c r="O87" s="33">
        <f>IFERROR(VLOOKUP(L87,aoasuchdata0.75!A:H,2,false),"")</f>
        <v>24</v>
      </c>
      <c r="P87" s="1">
        <v>2.0</v>
      </c>
      <c r="Q87" s="1"/>
      <c r="S87" s="1"/>
      <c r="T87" s="1"/>
    </row>
    <row r="88">
      <c r="A88" s="1" t="s">
        <v>72</v>
      </c>
      <c r="C88" s="23"/>
      <c r="D88" s="23"/>
      <c r="E88" s="23"/>
      <c r="F88" s="24" t="s">
        <v>606</v>
      </c>
      <c r="G88" s="23"/>
      <c r="H88" s="23">
        <f>IFERROR(VLOOKUP(F88,percentlist2!A:H,8,false),"")</f>
        <v>20.84309133</v>
      </c>
      <c r="I88" s="33">
        <f>IFERROR(VLOOKUP(F88,aoasuchdata0.75!A:H,2,false),"")</f>
        <v>28</v>
      </c>
      <c r="L88" s="22" t="s">
        <v>102</v>
      </c>
      <c r="M88" s="23"/>
      <c r="N88" s="23">
        <f>IFERROR(VLOOKUP(L88,percentlist2!A:H,8,false),"")</f>
        <v>18.85245902</v>
      </c>
      <c r="O88" s="33">
        <f>IFERROR(VLOOKUP(L88,aoasuchdata0.75!A:H,2,false),"")</f>
        <v>24</v>
      </c>
      <c r="P88" s="1">
        <v>2.0</v>
      </c>
      <c r="T88" s="1"/>
    </row>
    <row r="89">
      <c r="A89" s="1" t="s">
        <v>275</v>
      </c>
      <c r="B89" s="1" t="s">
        <v>402</v>
      </c>
      <c r="C89" s="23" t="str">
        <f t="shared" ref="C89:C105" si="47">IFERROR(VLOOKUP(B89,stim4!A:H,6,false),"")</f>
        <v/>
      </c>
      <c r="D89" s="23">
        <f>IFERROR(VLOOKUP(B89,percentlist2!A:H,8,false),"")</f>
        <v>27.28337237</v>
      </c>
      <c r="E89" s="23">
        <f>IFERROR(VLOOKUP(B89,aoasuchdata0.75!A:H,2,false),"")</f>
        <v>28</v>
      </c>
      <c r="F89" s="22" t="s">
        <v>104</v>
      </c>
      <c r="G89" s="23" t="str">
        <f t="shared" ref="G89:G97" si="48">IFERROR(VLOOKUP(#REF!,stim2!A:H,8,false),"")</f>
        <v/>
      </c>
      <c r="H89" s="23">
        <f>IFERROR(VLOOKUP(F89,percentlist2!A:H,8,false),"")</f>
        <v>28.33723653</v>
      </c>
      <c r="I89" s="33">
        <f>IFERROR(VLOOKUP(F89,aoasuchdata0.75!A:H,2,false),"")</f>
        <v>19</v>
      </c>
      <c r="L89" s="24" t="s">
        <v>404</v>
      </c>
      <c r="M89" s="23" t="str">
        <f t="shared" ref="M89:M108" si="49">IFERROR(VLOOKUP(L89,stim2!A:H,8,false),"")</f>
        <v/>
      </c>
      <c r="N89" s="23">
        <f>IFERROR(VLOOKUP(L89,percentlist2!A:H,8,false),"")</f>
        <v>13.81733021</v>
      </c>
      <c r="O89" s="33" t="str">
        <f>IFERROR(VLOOKUP(L89,aoasuchdata0.75!A:H,2,false),"")</f>
        <v/>
      </c>
      <c r="P89" s="1">
        <v>3.0</v>
      </c>
      <c r="T89" s="1"/>
    </row>
    <row r="90">
      <c r="A90" s="1" t="s">
        <v>275</v>
      </c>
      <c r="B90" s="1" t="s">
        <v>405</v>
      </c>
      <c r="C90" s="23" t="str">
        <f t="shared" si="47"/>
        <v/>
      </c>
      <c r="D90" s="23">
        <f>IFERROR(VLOOKUP(B90,percentlist2!A:H,8,false),"")</f>
        <v>35.36299766</v>
      </c>
      <c r="E90" s="23">
        <f>IFERROR(VLOOKUP(B90,aoasuchdata0.75!A:H,2,false),"")</f>
        <v>29</v>
      </c>
      <c r="F90" s="22" t="s">
        <v>509</v>
      </c>
      <c r="G90" s="23" t="str">
        <f t="shared" si="48"/>
        <v/>
      </c>
      <c r="H90" s="23">
        <f>IFERROR(VLOOKUP(F90,percentlist2!A:H,8,false),"")</f>
        <v>35.94847775</v>
      </c>
      <c r="I90" s="33">
        <f>IFERROR(VLOOKUP(F90,aoasuchdata0.75!A:H,2,false),"")</f>
        <v>28</v>
      </c>
      <c r="L90" s="24" t="s">
        <v>407</v>
      </c>
      <c r="M90" s="23" t="str">
        <f t="shared" si="49"/>
        <v/>
      </c>
      <c r="N90" s="23">
        <f>IFERROR(VLOOKUP(L90,percentlist2!A:H,8,false),"")</f>
        <v>4.098360656</v>
      </c>
      <c r="O90" s="33" t="str">
        <f>IFERROR(VLOOKUP(L90,aoasuchdata0.75!A:H,2,false),"")</f>
        <v/>
      </c>
      <c r="P90" s="1">
        <v>3.0</v>
      </c>
      <c r="T90" s="1"/>
    </row>
    <row r="91">
      <c r="A91" s="1" t="s">
        <v>275</v>
      </c>
      <c r="B91" s="1" t="s">
        <v>395</v>
      </c>
      <c r="C91" s="23" t="str">
        <f t="shared" si="47"/>
        <v/>
      </c>
      <c r="D91" s="23">
        <f>IFERROR(VLOOKUP(B91,percentlist2!A:H,8,false),"")</f>
        <v>40.39812646</v>
      </c>
      <c r="E91" s="23">
        <f>IFERROR(VLOOKUP(B91,aoasuchdata0.75!A:H,2,false),"")</f>
        <v>30</v>
      </c>
      <c r="F91" s="22" t="s">
        <v>357</v>
      </c>
      <c r="G91" s="23" t="str">
        <f t="shared" si="48"/>
        <v/>
      </c>
      <c r="H91" s="23">
        <f>IFERROR(VLOOKUP(F91,percentlist2!A:H,8,false),"")</f>
        <v>48.00936768</v>
      </c>
      <c r="I91" s="33">
        <f>IFERROR(VLOOKUP(F91,aoasuchdata0.75!A:H,2,false),"")</f>
        <v>25</v>
      </c>
      <c r="L91" s="24" t="s">
        <v>397</v>
      </c>
      <c r="M91" s="23" t="str">
        <f t="shared" si="49"/>
        <v/>
      </c>
      <c r="N91" s="23">
        <f>IFERROR(VLOOKUP(L91,percentlist2!A:H,8,false),"")</f>
        <v>9.484777518</v>
      </c>
      <c r="O91" s="33" t="str">
        <f>IFERROR(VLOOKUP(L91,aoasuchdata0.75!A:H,2,false),"")</f>
        <v/>
      </c>
      <c r="P91" s="1">
        <v>3.0</v>
      </c>
      <c r="T91" s="1"/>
    </row>
    <row r="92">
      <c r="A92" s="1" t="s">
        <v>275</v>
      </c>
      <c r="B92" s="1" t="s">
        <v>408</v>
      </c>
      <c r="C92" s="23" t="str">
        <f t="shared" si="47"/>
        <v/>
      </c>
      <c r="D92" s="23">
        <f>IFERROR(VLOOKUP(B92,percentlist2!A:H,8,false),"")</f>
        <v>63.46604215</v>
      </c>
      <c r="E92" s="23">
        <f>IFERROR(VLOOKUP(B92,aoasuchdata0.75!A:H,2,false),"")</f>
        <v>30</v>
      </c>
      <c r="F92" s="22" t="s">
        <v>76</v>
      </c>
      <c r="G92" s="23" t="str">
        <f t="shared" si="48"/>
        <v/>
      </c>
      <c r="H92" s="23">
        <f>IFERROR(VLOOKUP(F92,percentlist2!A:H,8,false),"")</f>
        <v>48.47775176</v>
      </c>
      <c r="I92" s="33">
        <f>IFERROR(VLOOKUP(F92,aoasuchdata0.75!A:H,2,false),"")</f>
        <v>24</v>
      </c>
      <c r="L92" s="24" t="s">
        <v>409</v>
      </c>
      <c r="M92" s="23" t="str">
        <f t="shared" si="49"/>
        <v/>
      </c>
      <c r="N92" s="23">
        <f>IFERROR(VLOOKUP(L92,percentlist2!A:H,8,false),"")</f>
        <v>18.85245902</v>
      </c>
      <c r="O92" s="33" t="str">
        <f>IFERROR(VLOOKUP(L92,aoasuchdata0.75!A:H,2,false),"")</f>
        <v/>
      </c>
      <c r="P92" s="1">
        <v>3.0</v>
      </c>
      <c r="T92" s="1"/>
    </row>
    <row r="93">
      <c r="A93" s="1" t="s">
        <v>275</v>
      </c>
      <c r="B93" s="1" t="s">
        <v>398</v>
      </c>
      <c r="C93" s="23" t="str">
        <f t="shared" si="47"/>
        <v/>
      </c>
      <c r="D93" s="23">
        <f>IFERROR(VLOOKUP(B93,percentlist2!A:H,8,false),"")</f>
        <v>78.33723653</v>
      </c>
      <c r="E93" s="23" t="str">
        <f>IFERROR(VLOOKUP(B93,aoasuchdata0.75!A:H,2,false),"")</f>
        <v>NA</v>
      </c>
      <c r="F93" s="22" t="s">
        <v>451</v>
      </c>
      <c r="G93" s="23" t="str">
        <f t="shared" si="48"/>
        <v/>
      </c>
      <c r="H93" s="23">
        <f>IFERROR(VLOOKUP(F93,percentlist2!A:H,8,false),"")</f>
        <v>54.56674473</v>
      </c>
      <c r="I93" s="33">
        <f>IFERROR(VLOOKUP(F94,aoasuchdata0.75!A:H,2,false),"")</f>
        <v>24</v>
      </c>
      <c r="L93" s="20" t="s">
        <v>399</v>
      </c>
      <c r="M93" s="23" t="str">
        <f t="shared" si="49"/>
        <v/>
      </c>
      <c r="N93" s="23">
        <f>IFERROR(VLOOKUP(L93,percentlist2!A:H,8,false),"")</f>
        <v>20.25761124</v>
      </c>
      <c r="O93" s="33" t="str">
        <f>IFERROR(VLOOKUP(L93,aoasuchdata0.75!A:H,2,false),"")</f>
        <v/>
      </c>
      <c r="P93" s="1">
        <v>3.0</v>
      </c>
      <c r="T93" s="32"/>
    </row>
    <row r="94">
      <c r="A94" s="1" t="s">
        <v>275</v>
      </c>
      <c r="B94" s="1" t="s">
        <v>392</v>
      </c>
      <c r="C94" s="23" t="str">
        <f t="shared" si="47"/>
        <v/>
      </c>
      <c r="D94" s="23">
        <f>IFERROR(VLOOKUP(B94,percentlist2!A:H,8,false),"")</f>
        <v>87.470726</v>
      </c>
      <c r="E94" s="23">
        <f>IFERROR(VLOOKUP(B94,aoasuchdata0.75!A:H,2,false),"")</f>
        <v>27</v>
      </c>
      <c r="F94" s="22" t="s">
        <v>355</v>
      </c>
      <c r="G94" s="23" t="str">
        <f t="shared" si="48"/>
        <v/>
      </c>
      <c r="H94" s="23">
        <f>IFERROR(VLOOKUP(F94,percentlist2!A:H,8,false),"")</f>
        <v>56.08899297</v>
      </c>
      <c r="I94" s="33">
        <f>IFERROR(VLOOKUP(F95,aoasuchdata0.75!A:H,2,false),"")</f>
        <v>27</v>
      </c>
      <c r="L94" s="20" t="s">
        <v>394</v>
      </c>
      <c r="M94" s="23" t="str">
        <f t="shared" si="49"/>
        <v/>
      </c>
      <c r="N94" s="23">
        <f>IFERROR(VLOOKUP(L94,percentlist2!A:H,8,false),"")</f>
        <v>38.29039813</v>
      </c>
      <c r="O94" s="33" t="str">
        <f>IFERROR(VLOOKUP(L94,aoasuchdata0.75!A:H,2,false),"")</f>
        <v/>
      </c>
      <c r="P94" s="1">
        <v>3.0</v>
      </c>
      <c r="T94" s="1"/>
    </row>
    <row r="95">
      <c r="A95" s="1" t="s">
        <v>275</v>
      </c>
      <c r="B95" s="1" t="s">
        <v>413</v>
      </c>
      <c r="C95" s="23" t="str">
        <f t="shared" si="47"/>
        <v/>
      </c>
      <c r="D95" s="23">
        <f>IFERROR(VLOOKUP(B95,percentlist2!A:H,8,false),"")</f>
        <v>92.97423888</v>
      </c>
      <c r="E95" s="23">
        <f>IFERROR(VLOOKUP(B95,aoasuchdata0.75!A:H,2,false),"")</f>
        <v>29</v>
      </c>
      <c r="F95" s="22" t="s">
        <v>417</v>
      </c>
      <c r="G95" s="23" t="str">
        <f t="shared" si="48"/>
        <v/>
      </c>
      <c r="H95" s="23">
        <f>IFERROR(VLOOKUP(F95,percentlist2!A:H,8,false),"")</f>
        <v>64.63700234</v>
      </c>
      <c r="I95" s="33">
        <f>IFERROR(VLOOKUP(F96,aoasuchdata0.75!A:H,2,false),"")</f>
        <v>20</v>
      </c>
      <c r="L95" s="24" t="s">
        <v>415</v>
      </c>
      <c r="M95" s="23" t="str">
        <f t="shared" si="49"/>
        <v/>
      </c>
      <c r="N95" s="23">
        <f>IFERROR(VLOOKUP(L95,percentlist2!A:H,8,false),"")</f>
        <v>2.81030445</v>
      </c>
      <c r="O95" s="33" t="str">
        <f>IFERROR(VLOOKUP(L95,aoasuchdata0.75!A:H,2,false),"")</f>
        <v/>
      </c>
      <c r="P95" s="1">
        <v>3.0</v>
      </c>
      <c r="T95" s="1"/>
    </row>
    <row r="96">
      <c r="A96" s="1" t="s">
        <v>275</v>
      </c>
      <c r="B96" s="1" t="s">
        <v>400</v>
      </c>
      <c r="C96" s="23" t="str">
        <f t="shared" si="47"/>
        <v/>
      </c>
      <c r="D96" s="23">
        <f>IFERROR(VLOOKUP(B96,percentlist2!A:H,8,false),"")</f>
        <v>94.73067916</v>
      </c>
      <c r="E96" s="23">
        <f>IFERROR(VLOOKUP(B96,aoasuchdata0.75!A:H,2,false),"")</f>
        <v>23</v>
      </c>
      <c r="F96" s="22" t="s">
        <v>73</v>
      </c>
      <c r="G96" s="23" t="str">
        <f t="shared" si="48"/>
        <v/>
      </c>
      <c r="H96" s="23">
        <f>IFERROR(VLOOKUP(F96,percentlist2!A:H,8,false),"")</f>
        <v>72.95081967</v>
      </c>
      <c r="I96" s="33" t="str">
        <f>IFERROR(VLOOKUP(#REF!,aoasuchdata0.75!A:H,2,false),"")</f>
        <v/>
      </c>
      <c r="L96" s="20" t="s">
        <v>401</v>
      </c>
      <c r="M96" s="23" t="str">
        <f t="shared" si="49"/>
        <v/>
      </c>
      <c r="N96" s="23">
        <f>IFERROR(VLOOKUP(L96,percentlist2!A:H,8,false),"")</f>
        <v>67.33021077</v>
      </c>
      <c r="O96" s="33" t="str">
        <f>IFERROR(VLOOKUP(L96,aoasuchdata0.75!A:H,2,false),"")</f>
        <v/>
      </c>
      <c r="P96" s="1">
        <v>3.0</v>
      </c>
      <c r="T96" s="1"/>
    </row>
    <row r="97">
      <c r="A97" s="1" t="s">
        <v>275</v>
      </c>
      <c r="B97" s="1"/>
      <c r="C97" s="23" t="str">
        <f t="shared" si="47"/>
        <v/>
      </c>
      <c r="D97" s="23" t="str">
        <f>IFERROR(VLOOKUP(B97,percentlist2!A:H,8,false),"")</f>
        <v/>
      </c>
      <c r="E97" s="23" t="str">
        <f>IFERROR(VLOOKUP(B97,aoasuchdata0.75!A:H,2,false),"")</f>
        <v/>
      </c>
      <c r="F97" s="22" t="s">
        <v>422</v>
      </c>
      <c r="G97" s="23" t="str">
        <f t="shared" si="48"/>
        <v/>
      </c>
      <c r="H97" s="23">
        <f>IFERROR(VLOOKUP(F97,percentlist2!A:H,8,false),"")</f>
        <v>12.41217799</v>
      </c>
      <c r="I97" s="33">
        <f>IFERROR(VLOOKUP(F97,aoasuchdata0.75!A:H,2,false),"")</f>
        <v>25</v>
      </c>
      <c r="L97" s="24" t="s">
        <v>554</v>
      </c>
      <c r="M97" s="23" t="str">
        <f t="shared" si="49"/>
        <v/>
      </c>
      <c r="N97" s="23">
        <f>IFERROR(VLOOKUP(L97,percentlist2!A:H,8,false),"")</f>
        <v>8.782201405</v>
      </c>
      <c r="O97" s="33">
        <f>IFERROR(VLOOKUP(L97,aoasuchdata0.75!A:H,2,false),"")</f>
        <v>24</v>
      </c>
      <c r="P97" s="1">
        <v>3.0</v>
      </c>
      <c r="T97" s="1"/>
    </row>
    <row r="98">
      <c r="A98" s="1" t="s">
        <v>275</v>
      </c>
      <c r="B98" s="1"/>
      <c r="C98" s="23" t="str">
        <f t="shared" si="47"/>
        <v/>
      </c>
      <c r="D98" s="23" t="str">
        <f>IFERROR(VLOOKUP(B98,percentlist2!A:H,8,false),"")</f>
        <v/>
      </c>
      <c r="E98" s="23" t="str">
        <f>IFERROR(VLOOKUP(B98,aoasuchdata0.75!A:H,2,false),"")</f>
        <v/>
      </c>
      <c r="F98" s="22" t="s">
        <v>285</v>
      </c>
      <c r="G98" s="23" t="str">
        <f>IFERROR(VLOOKUP(Y117,stim2!A:H,8,false),"")</f>
        <v/>
      </c>
      <c r="H98" s="23">
        <f>IFERROR(VLOOKUP(F98,percentlist2!A:H,8,false),"")</f>
        <v>4.800936768</v>
      </c>
      <c r="I98" s="33">
        <f>IFERROR(VLOOKUP(F98,aoasuchdata0.75!A:H,2,false),"")</f>
        <v>28</v>
      </c>
      <c r="L98" s="24" t="s">
        <v>368</v>
      </c>
      <c r="M98" s="23" t="str">
        <f t="shared" si="49"/>
        <v/>
      </c>
      <c r="N98" s="23">
        <f>IFERROR(VLOOKUP(L98,percentlist2!A:H,8,false),"")</f>
        <v>5.971896956</v>
      </c>
      <c r="O98" s="33">
        <f>IFERROR(VLOOKUP(L98,aoasuchdata0.75!A:H,2,false),"")</f>
        <v>27</v>
      </c>
      <c r="P98" s="1">
        <v>3.0</v>
      </c>
      <c r="T98" s="1"/>
    </row>
    <row r="99">
      <c r="A99" s="39" t="s">
        <v>318</v>
      </c>
      <c r="B99" s="1" t="s">
        <v>426</v>
      </c>
      <c r="C99" s="23" t="str">
        <f t="shared" si="47"/>
        <v/>
      </c>
      <c r="D99" s="23">
        <f>IFERROR(VLOOKUP(B99,percentlist2!A:H,8,false),"")</f>
        <v>9.836065574</v>
      </c>
      <c r="E99" s="23">
        <f>IFERROR(VLOOKUP(B99,aoasuchdata0.75!A:H,2,false),"")</f>
        <v>25</v>
      </c>
      <c r="F99" s="22" t="s">
        <v>427</v>
      </c>
      <c r="G99" s="23" t="str">
        <f t="shared" ref="G99:G104" si="50">IFERROR(VLOOKUP(F99,stim2!A:H,8,false),"")</f>
        <v/>
      </c>
      <c r="H99" s="23">
        <f>IFERROR(VLOOKUP(F99,percentlist2!A:H,8,false),"")</f>
        <v>6.323185012</v>
      </c>
      <c r="I99" s="33" t="str">
        <f>IFERROR(VLOOKUP(F99,aoasuchdata0.75!A:H,2,false),"")</f>
        <v/>
      </c>
      <c r="L99" s="24" t="s">
        <v>427</v>
      </c>
      <c r="M99" s="23" t="str">
        <f t="shared" si="49"/>
        <v/>
      </c>
      <c r="N99" s="23">
        <f>IFERROR(VLOOKUP(L99,percentlist2!A:H,8,false),"")</f>
        <v>6.323185012</v>
      </c>
      <c r="O99" s="33" t="str">
        <f>IFERROR(VLOOKUP(L99,aoasuchdata0.75!A:H,2,false),"")</f>
        <v/>
      </c>
      <c r="P99" s="1">
        <v>3.0</v>
      </c>
      <c r="T99" s="1"/>
    </row>
    <row r="100">
      <c r="A100" s="39" t="s">
        <v>318</v>
      </c>
      <c r="B100" s="1" t="s">
        <v>436</v>
      </c>
      <c r="C100" s="23" t="str">
        <f t="shared" si="47"/>
        <v/>
      </c>
      <c r="D100" s="23">
        <f>IFERROR(VLOOKUP(B100,percentlist2!A:H,8,false),"")</f>
        <v>11.70960187</v>
      </c>
      <c r="E100" s="23">
        <f>IFERROR(VLOOKUP(B100,aoasuchdata0.75!A:H,2,false),"")</f>
        <v>28</v>
      </c>
      <c r="F100" s="22" t="s">
        <v>437</v>
      </c>
      <c r="G100" s="23" t="str">
        <f t="shared" si="50"/>
        <v/>
      </c>
      <c r="H100" s="23">
        <f>IFERROR(VLOOKUP(F100,percentlist2!A:H,8,false),"")</f>
        <v>12.99765808</v>
      </c>
      <c r="I100" s="33" t="str">
        <f>IFERROR(VLOOKUP(F100,aoasuchdata0.75!A:H,2,false),"")</f>
        <v/>
      </c>
      <c r="L100" s="24" t="s">
        <v>437</v>
      </c>
      <c r="M100" s="23" t="str">
        <f t="shared" si="49"/>
        <v/>
      </c>
      <c r="N100" s="23">
        <f>IFERROR(VLOOKUP(L100,percentlist2!A:H,8,false),"")</f>
        <v>12.99765808</v>
      </c>
      <c r="O100" s="33" t="str">
        <f>IFERROR(VLOOKUP(L100,aoasuchdata0.75!A:H,2,false),"")</f>
        <v/>
      </c>
      <c r="P100" s="1">
        <v>3.0</v>
      </c>
      <c r="T100" s="1"/>
    </row>
    <row r="101">
      <c r="A101" s="39" t="s">
        <v>318</v>
      </c>
      <c r="B101" s="1" t="s">
        <v>430</v>
      </c>
      <c r="C101" s="23" t="str">
        <f t="shared" si="47"/>
        <v/>
      </c>
      <c r="D101" s="23">
        <f>IFERROR(VLOOKUP(B101,percentlist2!A:H,8,false),"")</f>
        <v>29.74238876</v>
      </c>
      <c r="E101" s="23">
        <f>IFERROR(VLOOKUP(B101,aoasuchdata0.75!A:H,2,false),"")</f>
        <v>28</v>
      </c>
      <c r="F101" s="22" t="s">
        <v>431</v>
      </c>
      <c r="G101" s="23" t="str">
        <f t="shared" si="50"/>
        <v/>
      </c>
      <c r="H101" s="23">
        <f>IFERROR(VLOOKUP(F101,percentlist2!A:H,8,false),"")</f>
        <v>4.449648712</v>
      </c>
      <c r="I101" s="33" t="str">
        <f>IFERROR(VLOOKUP(F101,aoasuchdata0.75!A:H,2,false),"")</f>
        <v/>
      </c>
      <c r="L101" s="24" t="s">
        <v>431</v>
      </c>
      <c r="M101" s="23" t="str">
        <f t="shared" si="49"/>
        <v/>
      </c>
      <c r="N101" s="23">
        <f>IFERROR(VLOOKUP(L101,percentlist2!A:H,8,false),"")</f>
        <v>4.449648712</v>
      </c>
      <c r="O101" s="33" t="str">
        <f>IFERROR(VLOOKUP(L101,aoasuchdata0.75!A:H,2,false),"")</f>
        <v/>
      </c>
      <c r="P101" s="1">
        <v>3.0</v>
      </c>
      <c r="T101" s="1"/>
    </row>
    <row r="102">
      <c r="A102" s="39" t="s">
        <v>318</v>
      </c>
      <c r="B102" s="1" t="s">
        <v>428</v>
      </c>
      <c r="C102" s="23" t="str">
        <f t="shared" si="47"/>
        <v/>
      </c>
      <c r="D102" s="23">
        <f>IFERROR(VLOOKUP(B102,percentlist2!A:H,8,false),"")</f>
        <v>35.5971897</v>
      </c>
      <c r="E102" s="23">
        <f>IFERROR(VLOOKUP(B102,aoasuchdata0.75!A:H,2,false),"")</f>
        <v>29</v>
      </c>
      <c r="F102" s="22" t="s">
        <v>429</v>
      </c>
      <c r="G102" s="23" t="str">
        <f t="shared" si="50"/>
        <v/>
      </c>
      <c r="H102" s="23">
        <f>IFERROR(VLOOKUP(F102,percentlist2!A:H,8,false),"")</f>
        <v>7.962529274</v>
      </c>
      <c r="I102" s="33" t="str">
        <f>IFERROR(VLOOKUP(F102,aoasuchdata0.75!A:H,2,false),"")</f>
        <v/>
      </c>
      <c r="L102" s="24" t="s">
        <v>429</v>
      </c>
      <c r="M102" s="23" t="str">
        <f t="shared" si="49"/>
        <v/>
      </c>
      <c r="N102" s="23">
        <f>IFERROR(VLOOKUP(L102,percentlist2!A:H,8,false),"")</f>
        <v>7.962529274</v>
      </c>
      <c r="O102" s="33" t="str">
        <f>IFERROR(VLOOKUP(L102,aoasuchdata0.75!A:H,2,false),"")</f>
        <v/>
      </c>
      <c r="P102" s="1">
        <v>3.0</v>
      </c>
      <c r="T102" s="1"/>
    </row>
    <row r="103">
      <c r="A103" s="39" t="s">
        <v>318</v>
      </c>
      <c r="B103" s="1" t="s">
        <v>424</v>
      </c>
      <c r="C103" s="23" t="str">
        <f t="shared" si="47"/>
        <v/>
      </c>
      <c r="D103" s="23">
        <f>IFERROR(VLOOKUP(B103,percentlist2!A:H,8,false),"")</f>
        <v>38.05620609</v>
      </c>
      <c r="E103" s="23" t="str">
        <f>IFERROR(VLOOKUP(B103,aoasuchdata0.75!A:H,2,false),"")</f>
        <v/>
      </c>
      <c r="F103" s="22" t="s">
        <v>425</v>
      </c>
      <c r="G103" s="23" t="str">
        <f t="shared" si="50"/>
        <v/>
      </c>
      <c r="H103" s="23">
        <f>IFERROR(VLOOKUP(F103,percentlist2!A:H,8,false),"")</f>
        <v>8.196721311</v>
      </c>
      <c r="I103" s="33" t="str">
        <f>IFERROR(VLOOKUP(F103,aoasuchdata0.75!A:H,2,false),"")</f>
        <v/>
      </c>
      <c r="L103" s="24" t="s">
        <v>425</v>
      </c>
      <c r="M103" s="23" t="str">
        <f t="shared" si="49"/>
        <v/>
      </c>
      <c r="N103" s="23">
        <f>IFERROR(VLOOKUP(L103,percentlist2!A:H,8,false),"")</f>
        <v>8.196721311</v>
      </c>
      <c r="O103" s="33" t="str">
        <f>IFERROR(VLOOKUP(L103,aoasuchdata0.75!A:H,2,false),"")</f>
        <v/>
      </c>
      <c r="P103" s="1">
        <v>3.0</v>
      </c>
      <c r="T103" s="32"/>
    </row>
    <row r="104">
      <c r="A104" s="39" t="s">
        <v>318</v>
      </c>
      <c r="B104" s="1" t="s">
        <v>432</v>
      </c>
      <c r="C104" s="23" t="str">
        <f t="shared" si="47"/>
        <v/>
      </c>
      <c r="D104" s="23">
        <f>IFERROR(VLOOKUP(B104,percentlist2!A:H,8,false),"")</f>
        <v>48.24355972</v>
      </c>
      <c r="E104" s="23">
        <f>IFERROR(VLOOKUP(B104,aoasuchdata0.75!A:H,2,false),"")</f>
        <v>28</v>
      </c>
      <c r="F104" s="22" t="s">
        <v>433</v>
      </c>
      <c r="G104" s="23" t="str">
        <f t="shared" si="50"/>
        <v/>
      </c>
      <c r="H104" s="23">
        <f>IFERROR(VLOOKUP(F104,percentlist2!A:H,8,false),"")</f>
        <v>5.737704918</v>
      </c>
      <c r="I104" s="33" t="str">
        <f>IFERROR(VLOOKUP(F104,aoasuchdata0.75!A:H,2,false),"")</f>
        <v/>
      </c>
      <c r="L104" s="24" t="s">
        <v>433</v>
      </c>
      <c r="M104" s="23" t="str">
        <f t="shared" si="49"/>
        <v/>
      </c>
      <c r="N104" s="23">
        <f>IFERROR(VLOOKUP(L104,percentlist2!A:H,8,false),"")</f>
        <v>5.737704918</v>
      </c>
      <c r="O104" s="33" t="str">
        <f>IFERROR(VLOOKUP(L104,aoasuchdata0.75!A:H,2,false),"")</f>
        <v/>
      </c>
      <c r="P104" s="1">
        <v>3.0</v>
      </c>
      <c r="T104" s="1"/>
    </row>
    <row r="105">
      <c r="A105" s="1" t="s">
        <v>318</v>
      </c>
      <c r="C105" s="23" t="str">
        <f t="shared" si="47"/>
        <v/>
      </c>
      <c r="D105" s="23" t="str">
        <f>IFERROR(VLOOKUP(B105,percentlist2!A:H,8,false),"")</f>
        <v/>
      </c>
      <c r="E105" s="23" t="str">
        <f>IFERROR(VLOOKUP(B105,aoasuchdata0.75!A:H,2,false),"")</f>
        <v/>
      </c>
      <c r="F105" s="22" t="s">
        <v>84</v>
      </c>
      <c r="G105" s="23" t="str">
        <f>IFERROR(VLOOKUP(Y129,stim2!A:H,8,false),"")</f>
        <v/>
      </c>
      <c r="H105" s="23">
        <f>IFERROR(VLOOKUP(F105,percentlist2!A:H,8,false),"")</f>
        <v>41.10070258</v>
      </c>
      <c r="I105" s="33" t="str">
        <f>IFERROR(VLOOKUP(F105,aoasuchdata0.75!A:H,2,false),"")</f>
        <v>NA</v>
      </c>
      <c r="L105" s="24" t="s">
        <v>84</v>
      </c>
      <c r="M105" s="23" t="str">
        <f t="shared" si="49"/>
        <v/>
      </c>
      <c r="N105" s="23">
        <f>IFERROR(VLOOKUP(L105,percentlist2!A:H,8,false),"")</f>
        <v>41.10070258</v>
      </c>
      <c r="O105" s="33" t="str">
        <f>IFERROR(VLOOKUP(L105,aoasuchdata0.75!A:H,2,false),"")</f>
        <v>NA</v>
      </c>
      <c r="P105" s="1">
        <v>3.0</v>
      </c>
      <c r="T105" s="1"/>
    </row>
    <row r="106">
      <c r="A106" s="1" t="s">
        <v>318</v>
      </c>
      <c r="C106" s="1"/>
      <c r="D106" s="23" t="str">
        <f>IFERROR(VLOOKUP(B106,percentlist2!A:H,8,false),"")</f>
        <v/>
      </c>
      <c r="E106" s="23" t="str">
        <f>IFERROR(VLOOKUP(B106,aoasuchdata0.75!A:H,2,false),"")</f>
        <v/>
      </c>
      <c r="F106" s="22" t="s">
        <v>336</v>
      </c>
      <c r="G106" s="23" t="str">
        <f t="shared" ref="G106:G107" si="51">IFERROR(VLOOKUP(F106,stim2!A:H,8,false),"")</f>
        <v/>
      </c>
      <c r="H106" s="23">
        <f>IFERROR(VLOOKUP(F106,percentlist2!A:H,8,false),"")</f>
        <v>17.91569087</v>
      </c>
      <c r="I106" s="33">
        <f>IFERROR(VLOOKUP(F106,aoasuchdata0.75!A:H,2,false),"")</f>
        <v>22</v>
      </c>
      <c r="L106" s="24" t="s">
        <v>336</v>
      </c>
      <c r="M106" s="23" t="str">
        <f t="shared" si="49"/>
        <v/>
      </c>
      <c r="N106" s="23">
        <f>IFERROR(VLOOKUP(L106,percentlist2!A:H,8,false),"")</f>
        <v>17.91569087</v>
      </c>
      <c r="O106" s="33">
        <f>IFERROR(VLOOKUP(L106,aoasuchdata0.75!A:H,2,false),"")</f>
        <v>22</v>
      </c>
      <c r="P106" s="1">
        <v>3.0</v>
      </c>
      <c r="T106" s="1"/>
    </row>
    <row r="107">
      <c r="A107" s="1" t="s">
        <v>318</v>
      </c>
      <c r="C107" s="1"/>
      <c r="D107" s="23" t="str">
        <f>IFERROR(VLOOKUP(B107,percentlist2!A:H,8,false),"")</f>
        <v/>
      </c>
      <c r="E107" s="23" t="str">
        <f>IFERROR(VLOOKUP(B107,aoasuchdata0.75!A:H,2,false),"")</f>
        <v/>
      </c>
      <c r="F107" s="22" t="s">
        <v>106</v>
      </c>
      <c r="G107" s="23" t="str">
        <f t="shared" si="51"/>
        <v/>
      </c>
      <c r="H107" s="23">
        <f>IFERROR(VLOOKUP(F107,percentlist2!A:H,8,false),"")</f>
        <v>25.52693208</v>
      </c>
      <c r="I107" s="33">
        <f>IFERROR(VLOOKUP(F107,aoasuchdata0.75!A:H,2,false),"")</f>
        <v>25</v>
      </c>
      <c r="L107" s="24" t="s">
        <v>106</v>
      </c>
      <c r="M107" s="23" t="str">
        <f t="shared" si="49"/>
        <v/>
      </c>
      <c r="N107" s="23">
        <f>IFERROR(VLOOKUP(L107,percentlist2!A:H,8,false),"")</f>
        <v>25.52693208</v>
      </c>
      <c r="O107" s="33">
        <f>IFERROR(VLOOKUP(L107,aoasuchdata0.75!A:H,2,false),"")</f>
        <v>25</v>
      </c>
      <c r="P107" s="1">
        <v>3.0</v>
      </c>
      <c r="T107" s="1"/>
    </row>
    <row r="108">
      <c r="A108" s="1" t="s">
        <v>318</v>
      </c>
      <c r="C108" s="1"/>
      <c r="D108" s="23" t="str">
        <f>IFERROR(VLOOKUP(B108,percentlist2!A:H,8,false),"")</f>
        <v/>
      </c>
      <c r="E108" s="23" t="str">
        <f>IFERROR(VLOOKUP(B108,aoasuchdata0.75!A:H,2,false),"")</f>
        <v/>
      </c>
      <c r="F108" s="22" t="s">
        <v>90</v>
      </c>
      <c r="G108" s="23" t="str">
        <f>IFERROR(VLOOKUP(Y133,stim2!A:H,8,false),"")</f>
        <v/>
      </c>
      <c r="H108" s="23">
        <f>IFERROR(VLOOKUP(F108,percentlist2!A:H,8,false),"")</f>
        <v>28.33723653</v>
      </c>
      <c r="I108" s="33">
        <f>IFERROR(VLOOKUP(F108,aoasuchdata0.75!A:H,2,false),"")</f>
        <v>24</v>
      </c>
      <c r="L108" s="24" t="s">
        <v>90</v>
      </c>
      <c r="M108" s="23" t="str">
        <f t="shared" si="49"/>
        <v/>
      </c>
      <c r="N108" s="23">
        <f>IFERROR(VLOOKUP(L108,percentlist2!A:H,8,false),"")</f>
        <v>28.33723653</v>
      </c>
      <c r="O108" s="33">
        <f>IFERROR(VLOOKUP(L108,aoasuchdata0.75!A:H,2,false),"")</f>
        <v>24</v>
      </c>
      <c r="P108" s="1">
        <v>3.0</v>
      </c>
      <c r="T108" s="1"/>
    </row>
    <row r="109">
      <c r="A109" s="1" t="s">
        <v>318</v>
      </c>
      <c r="C109" s="1"/>
      <c r="D109" s="23"/>
      <c r="E109" s="23"/>
      <c r="F109" s="22" t="s">
        <v>335</v>
      </c>
      <c r="G109" s="23"/>
      <c r="H109" s="23">
        <f>IFERROR(VLOOKUP(F109,percentlist2!A:H,8,false),"")</f>
        <v>14.87119438</v>
      </c>
      <c r="I109" s="33">
        <f>IFERROR(VLOOKUP(F109,aoasuchdata0.75!A:H,2,false),"")</f>
        <v>21</v>
      </c>
      <c r="L109" s="24" t="s">
        <v>335</v>
      </c>
      <c r="M109" s="23"/>
      <c r="N109" s="23">
        <f>IFERROR(VLOOKUP(L109,percentlist2!A:H,8,false),"")</f>
        <v>14.87119438</v>
      </c>
      <c r="O109" s="33">
        <f>IFERROR(VLOOKUP(L109,aoasuchdata0.75!A:H,2,false),"")</f>
        <v>21</v>
      </c>
      <c r="P109" s="1">
        <v>3.0</v>
      </c>
      <c r="T109" s="1"/>
    </row>
    <row r="110">
      <c r="A110" s="1" t="s">
        <v>318</v>
      </c>
      <c r="C110" s="1"/>
      <c r="D110" s="23" t="str">
        <f>IFERROR(VLOOKUP(B110,percentlist2!A:H,8,false),"")</f>
        <v/>
      </c>
      <c r="E110" s="23" t="str">
        <f>IFERROR(VLOOKUP(B110,aoasuchdata0.75!A:H,2,false),"")</f>
        <v/>
      </c>
      <c r="F110" s="22" t="s">
        <v>242</v>
      </c>
      <c r="G110" s="23" t="str">
        <f>IFERROR(VLOOKUP(Y134,stim2!A:H,8,false),"")</f>
        <v/>
      </c>
      <c r="H110" s="23">
        <f>IFERROR(VLOOKUP(F110,percentlist2!A:H,8,false),"")</f>
        <v>8.430913349</v>
      </c>
      <c r="I110" s="33">
        <f>IFERROR(VLOOKUP(F110,aoasuchdata0.75!A:H,2,false),"")</f>
        <v>29</v>
      </c>
      <c r="L110" s="24" t="s">
        <v>242</v>
      </c>
      <c r="M110" s="23" t="str">
        <f>IFERROR(VLOOKUP(L110,stim2!A:H,8,false),"")</f>
        <v/>
      </c>
      <c r="N110" s="23">
        <f>IFERROR(VLOOKUP(L110,percentlist2!A:H,8,false),"")</f>
        <v>8.430913349</v>
      </c>
      <c r="O110" s="33">
        <f>IFERROR(VLOOKUP(L110,aoasuchdata0.75!A:H,2,false),"")</f>
        <v>29</v>
      </c>
      <c r="P110" s="1">
        <v>3.0</v>
      </c>
      <c r="T110" s="1"/>
    </row>
    <row r="111">
      <c r="A111" s="1" t="s">
        <v>72</v>
      </c>
      <c r="C111" s="1"/>
      <c r="D111" s="23" t="str">
        <f>IFERROR(VLOOKUP(B111,percentlist2!A:H,8,false),"")</f>
        <v/>
      </c>
      <c r="E111" s="23" t="str">
        <f>IFERROR(VLOOKUP(B111,aoasuchdata0.75!A:H,2,false),"")</f>
        <v/>
      </c>
      <c r="F111" s="22" t="s">
        <v>212</v>
      </c>
      <c r="G111" s="23" t="str">
        <f t="shared" ref="G111:G116" si="52">IFERROR(VLOOKUP(Y136,stim2!A:H,8,false),"")</f>
        <v/>
      </c>
      <c r="H111" s="23">
        <f>IFERROR(VLOOKUP(F111,percentlist2!A:H,8,false),"")</f>
        <v>4.800936768</v>
      </c>
      <c r="I111" s="33">
        <f>IFERROR(VLOOKUP(F111,aoasuchdata0.75!A:H,2,false),"")</f>
        <v>30</v>
      </c>
      <c r="L111" s="24" t="s">
        <v>498</v>
      </c>
      <c r="M111" s="23" t="str">
        <f t="shared" ref="M111:M112" si="53">IFERROR(VLOOKUP(Y131,stim2!A:H,8,false),"")</f>
        <v/>
      </c>
      <c r="N111" s="23">
        <f>IFERROR(VLOOKUP(L111,percentlist2!A:H,8,false),"")</f>
        <v>5.152224824</v>
      </c>
      <c r="O111" s="33">
        <f>IFERROR(VLOOKUP(L111,aoasuchdata0.75!A:H,2,false),"")</f>
        <v>28</v>
      </c>
      <c r="P111" s="1">
        <v>3.0</v>
      </c>
      <c r="T111" s="1"/>
    </row>
    <row r="112">
      <c r="A112" s="1" t="s">
        <v>72</v>
      </c>
      <c r="C112" s="1"/>
      <c r="D112" s="23" t="str">
        <f>IFERROR(VLOOKUP(B112,percentlist2!A:H,8,false),"")</f>
        <v/>
      </c>
      <c r="E112" s="23" t="str">
        <f>IFERROR(VLOOKUP(B112,aoasuchdata0.75!A:H,2,false),"")</f>
        <v/>
      </c>
      <c r="F112" s="22" t="s">
        <v>530</v>
      </c>
      <c r="G112" s="23" t="str">
        <f t="shared" si="52"/>
        <v/>
      </c>
      <c r="H112" s="23">
        <f>IFERROR(VLOOKUP(F112,percentlist2!A:H,8,false),"")</f>
        <v>6.44028103</v>
      </c>
      <c r="I112" s="33">
        <f>IFERROR(VLOOKUP(F112,aoasuchdata0.75!A:H,2,false),"")</f>
        <v>30</v>
      </c>
      <c r="L112" s="24" t="s">
        <v>531</v>
      </c>
      <c r="M112" s="23" t="str">
        <f t="shared" si="53"/>
        <v/>
      </c>
      <c r="N112" s="23">
        <f>IFERROR(VLOOKUP(L112,percentlist2!A:H,8,false),"")</f>
        <v>6.44028103</v>
      </c>
      <c r="O112" s="33">
        <f>IFERROR(VLOOKUP(L112,aoasuchdata0.75!A:H,2,false),"")</f>
        <v>30</v>
      </c>
      <c r="P112" s="1">
        <v>3.0</v>
      </c>
      <c r="T112" s="1"/>
    </row>
    <row r="113">
      <c r="A113" s="1" t="s">
        <v>72</v>
      </c>
      <c r="C113" s="1"/>
      <c r="D113" s="23" t="str">
        <f>IFERROR(VLOOKUP(B113,percentlist2!A:H,8,false),"")</f>
        <v/>
      </c>
      <c r="E113" s="23" t="str">
        <f>IFERROR(VLOOKUP(B113,aoasuchdata0.75!A:H,2,false),"")</f>
        <v/>
      </c>
      <c r="F113" s="22" t="s">
        <v>101</v>
      </c>
      <c r="G113" s="23" t="str">
        <f t="shared" si="52"/>
        <v/>
      </c>
      <c r="H113" s="23">
        <f>IFERROR(VLOOKUP(F113,percentlist2!A:H,8,false),"")</f>
        <v>20.25761124</v>
      </c>
      <c r="I113" s="33">
        <f>IFERROR(VLOOKUP(F113,aoasuchdata0.75!A:H,2,false),"")</f>
        <v>25</v>
      </c>
      <c r="L113" s="24" t="s">
        <v>601</v>
      </c>
      <c r="M113" s="23" t="str">
        <f t="shared" ref="M113:M117" si="54">IFERROR(VLOOKUP(L113,stim2!A:H,8,false),"")</f>
        <v/>
      </c>
      <c r="N113" s="23">
        <f>IFERROR(VLOOKUP(L113,percentlist2!A:H,8,false),"")</f>
        <v>20.25761124</v>
      </c>
      <c r="O113" s="33">
        <f>IFERROR(VLOOKUP(L113,aoasuchdata0.75!A:H,2,false),"")</f>
        <v>29</v>
      </c>
      <c r="P113" s="1">
        <v>3.0</v>
      </c>
      <c r="T113" s="53"/>
    </row>
    <row r="114">
      <c r="A114" s="1" t="s">
        <v>72</v>
      </c>
      <c r="C114" s="1"/>
      <c r="D114" s="23" t="str">
        <f>IFERROR(VLOOKUP(B114,percentlist2!A:H,8,false),"")</f>
        <v/>
      </c>
      <c r="E114" s="23" t="str">
        <f>IFERROR(VLOOKUP(B114,aoasuchdata0.75!A:H,2,false),"")</f>
        <v/>
      </c>
      <c r="F114" s="22" t="s">
        <v>92</v>
      </c>
      <c r="G114" s="23" t="str">
        <f t="shared" si="52"/>
        <v/>
      </c>
      <c r="H114" s="23">
        <f>IFERROR(VLOOKUP(F114,percentlist2!A:H,8,false),"")</f>
        <v>28.68852459</v>
      </c>
      <c r="I114" s="33">
        <f>IFERROR(VLOOKUP(F114,aoasuchdata0.75!A:H,2,false),"")</f>
        <v>27</v>
      </c>
      <c r="L114" s="24" t="s">
        <v>99</v>
      </c>
      <c r="M114" s="23" t="str">
        <f t="shared" si="54"/>
        <v/>
      </c>
      <c r="N114" s="23">
        <f>IFERROR(VLOOKUP(L114,percentlist2!A:H,8,false),"")</f>
        <v>25.29274005</v>
      </c>
      <c r="O114" s="33">
        <f>IFERROR(VLOOKUP(L114,aoasuchdata0.75!A:H,2,false),"")</f>
        <v>24</v>
      </c>
      <c r="P114" s="1">
        <v>3.0</v>
      </c>
      <c r="T114" s="1"/>
    </row>
    <row r="115">
      <c r="A115" s="1" t="s">
        <v>72</v>
      </c>
      <c r="C115" s="1"/>
      <c r="D115" s="23" t="str">
        <f>IFERROR(VLOOKUP(B115,percentlist2!A:H,8,false),"")</f>
        <v/>
      </c>
      <c r="E115" s="23" t="str">
        <f>IFERROR(VLOOKUP(B115,aoasuchdata0.75!A:H,2,false),"")</f>
        <v/>
      </c>
      <c r="F115" s="22" t="s">
        <v>86</v>
      </c>
      <c r="G115" s="23" t="str">
        <f t="shared" si="52"/>
        <v/>
      </c>
      <c r="H115" s="23">
        <f>IFERROR(VLOOKUP(F115,percentlist2!A:H,8,false),"")</f>
        <v>38.17330211</v>
      </c>
      <c r="I115" s="33">
        <f>IFERROR(VLOOKUP(F115,aoasuchdata0.75!A:H,2,false),"")</f>
        <v>24</v>
      </c>
      <c r="L115" s="24" t="s">
        <v>311</v>
      </c>
      <c r="M115" s="23" t="str">
        <f t="shared" si="54"/>
        <v/>
      </c>
      <c r="N115" s="23">
        <f>IFERROR(VLOOKUP(L115,percentlist2!A:H,8,false),"")</f>
        <v>38.40749415</v>
      </c>
      <c r="O115" s="33">
        <f>IFERROR(VLOOKUP(L115,aoasuchdata0.75!A:H,2,false),"")</f>
        <v>25</v>
      </c>
      <c r="P115" s="1">
        <v>3.0</v>
      </c>
      <c r="T115" s="1"/>
    </row>
    <row r="116">
      <c r="A116" s="1" t="s">
        <v>72</v>
      </c>
      <c r="C116" s="1"/>
      <c r="D116" s="23" t="str">
        <f>IFERROR(VLOOKUP(B116,percentlist2!A:H,8,false),"")</f>
        <v/>
      </c>
      <c r="E116" s="23" t="str">
        <f>IFERROR(VLOOKUP(B116,aoasuchdata0.75!A:H,2,false),"")</f>
        <v/>
      </c>
      <c r="F116" s="22" t="s">
        <v>110</v>
      </c>
      <c r="G116" s="23" t="str">
        <f t="shared" si="52"/>
        <v/>
      </c>
      <c r="H116" s="23">
        <f>IFERROR(VLOOKUP(F116,percentlist2!A:H,8,false),"")</f>
        <v>15.69086651</v>
      </c>
      <c r="I116" s="33">
        <f>IFERROR(VLOOKUP(F116,aoasuchdata0.75!A:H,2,false),"")</f>
        <v>26</v>
      </c>
      <c r="L116" s="24" t="s">
        <v>587</v>
      </c>
      <c r="M116" s="23" t="str">
        <f t="shared" si="54"/>
        <v/>
      </c>
      <c r="N116" s="23">
        <f>IFERROR(VLOOKUP(L116,percentlist2!A:H,8,false),"")</f>
        <v>15.57377049</v>
      </c>
      <c r="O116" s="33">
        <f>IFERROR(VLOOKUP(L116,aoasuchdata0.75!A:H,2,false),"")</f>
        <v>26</v>
      </c>
      <c r="P116" s="1">
        <v>3.0</v>
      </c>
      <c r="T116" s="1"/>
    </row>
    <row r="117">
      <c r="A117" s="1" t="s">
        <v>72</v>
      </c>
      <c r="C117" s="1"/>
      <c r="D117" s="23" t="str">
        <f>IFERROR(VLOOKUP(B117,percentlist2!A:H,8,false),"")</f>
        <v/>
      </c>
      <c r="E117" s="23" t="str">
        <f>IFERROR(VLOOKUP(B117,aoasuchdata0.75!A:H,2,false),"")</f>
        <v/>
      </c>
      <c r="F117" s="22" t="s">
        <v>383</v>
      </c>
      <c r="G117" s="23" t="str">
        <f t="shared" ref="G117:G118" si="55">IFERROR(VLOOKUP(Y143,stim2!A:H,8,false),"")</f>
        <v/>
      </c>
      <c r="H117" s="23">
        <f>IFERROR(VLOOKUP(F117,percentlist2!A:H,8,false),"")</f>
        <v>9.016393443</v>
      </c>
      <c r="I117" s="33">
        <f>IFERROR(VLOOKUP(F117,aoasuchdata0.75!A:H,2,false),"")</f>
        <v>27</v>
      </c>
      <c r="L117" s="24" t="s">
        <v>477</v>
      </c>
      <c r="M117" s="23" t="str">
        <f t="shared" si="54"/>
        <v/>
      </c>
      <c r="N117" s="23">
        <f>IFERROR(VLOOKUP(L117,percentlist2!A:H,8,false),"")</f>
        <v>9.016393443</v>
      </c>
      <c r="O117" s="33">
        <f>IFERROR(VLOOKUP(L117,aoasuchdata0.75!A:H,2,false),"")</f>
        <v>28</v>
      </c>
      <c r="P117" s="1">
        <v>3.0</v>
      </c>
      <c r="T117" s="1"/>
      <c r="Y117" s="24"/>
      <c r="Z117" s="61"/>
    </row>
    <row r="118">
      <c r="A118" s="1" t="s">
        <v>72</v>
      </c>
      <c r="C118" s="1"/>
      <c r="D118" s="23" t="str">
        <f>IFERROR(VLOOKUP(B118,percentlist2!A:H,8,false),"")</f>
        <v/>
      </c>
      <c r="E118" s="23" t="str">
        <f>IFERROR(VLOOKUP(B118,aoasuchdata0.75!A:H,2,false),"")</f>
        <v/>
      </c>
      <c r="F118" s="22" t="s">
        <v>369</v>
      </c>
      <c r="G118" s="23" t="str">
        <f t="shared" si="55"/>
        <v/>
      </c>
      <c r="H118" s="23">
        <f>IFERROR(VLOOKUP(F118,percentlist2!A:H,8,false),"")</f>
        <v>6.674473068</v>
      </c>
      <c r="I118" s="33">
        <f>IFERROR(VLOOKUP(F118,aoasuchdata0.75!A:H,2,false),"")</f>
        <v>26</v>
      </c>
      <c r="L118" s="24" t="s">
        <v>537</v>
      </c>
      <c r="M118" s="23" t="str">
        <f>IFERROR(VLOOKUP(Y203,stim2!A:H,8,false),"")</f>
        <v/>
      </c>
      <c r="N118" s="23">
        <f>IFERROR(VLOOKUP(L118,percentlist2!A:H,8,false),"")</f>
        <v>6.674473068</v>
      </c>
      <c r="O118" s="33">
        <f>IFERROR(VLOOKUP(L118,aoasuchdata0.75!A:H,2,false),"")</f>
        <v>28</v>
      </c>
      <c r="P118" s="1">
        <v>3.0</v>
      </c>
      <c r="T118" s="53"/>
      <c r="Y118" s="22"/>
      <c r="Z118" s="3"/>
    </row>
    <row r="119">
      <c r="A119" s="1" t="s">
        <v>72</v>
      </c>
      <c r="C119" s="1"/>
      <c r="D119" s="23" t="str">
        <f>IFERROR(VLOOKUP(B119,percentlist2!A:H,8,false),"")</f>
        <v/>
      </c>
      <c r="E119" s="23" t="str">
        <f>IFERROR(VLOOKUP(B119,aoasuchdata0.75!A:H,2,false),"")</f>
        <v/>
      </c>
      <c r="F119" s="22" t="s">
        <v>393</v>
      </c>
      <c r="G119" s="23" t="str">
        <f t="shared" ref="G119:G175" si="56">IFERROR(VLOOKUP(Y146,stim2!A:H,8,false),"")</f>
        <v/>
      </c>
      <c r="H119" s="23">
        <f>IFERROR(VLOOKUP(F119,percentlist2!A:H,8,false),"")</f>
        <v>38.87587822</v>
      </c>
      <c r="I119" s="33">
        <f>IFERROR(VLOOKUP(F119,aoasuchdata0.75!A:H,2,false),"")</f>
        <v>18</v>
      </c>
      <c r="L119" s="24" t="s">
        <v>85</v>
      </c>
      <c r="M119" s="23" t="str">
        <f t="shared" ref="M119:M170" si="57">IFERROR(VLOOKUP(Y205,stim2!A:H,8,false),"")</f>
        <v/>
      </c>
      <c r="N119" s="23">
        <f>IFERROR(VLOOKUP(L119,percentlist2!A:H,8,false),"")</f>
        <v>39.92974239</v>
      </c>
      <c r="O119" s="33">
        <f>IFERROR(VLOOKUP(L119,aoasuchdata0.75!A:H,2,false),"")</f>
        <v>22</v>
      </c>
      <c r="P119" s="1">
        <v>3.0</v>
      </c>
      <c r="T119" s="1"/>
      <c r="Y119" s="24"/>
      <c r="Z119" s="3"/>
    </row>
    <row r="120">
      <c r="A120" s="1" t="s">
        <v>72</v>
      </c>
      <c r="C120" s="1"/>
      <c r="D120" s="23" t="str">
        <f>IFERROR(VLOOKUP(B120,percentlist2!A:H,8,false),"")</f>
        <v/>
      </c>
      <c r="E120" s="23" t="str">
        <f>IFERROR(VLOOKUP(B120,aoasuchdata0.75!A:H,2,false),"")</f>
        <v/>
      </c>
      <c r="F120" s="22" t="s">
        <v>454</v>
      </c>
      <c r="G120" s="23" t="str">
        <f t="shared" si="56"/>
        <v/>
      </c>
      <c r="H120" s="23">
        <f>IFERROR(VLOOKUP(F120,percentlist2!A:H,8,false),"")</f>
        <v>40.98360656</v>
      </c>
      <c r="I120" s="33">
        <f>IFERROR(VLOOKUP(F120,aoasuchdata0.75!A:H,2,false),"")</f>
        <v>22</v>
      </c>
      <c r="L120" s="24" t="s">
        <v>455</v>
      </c>
      <c r="M120" s="23" t="str">
        <f t="shared" si="57"/>
        <v/>
      </c>
      <c r="N120" s="23">
        <f>IFERROR(VLOOKUP(L120,percentlist2!A:H,8,false),"")</f>
        <v>40.28103044</v>
      </c>
      <c r="O120" s="33">
        <f>IFERROR(VLOOKUP(L120,aoasuchdata0.75!A:H,2,false),"")</f>
        <v>28</v>
      </c>
      <c r="P120" s="1">
        <v>3.0</v>
      </c>
      <c r="T120" s="1"/>
      <c r="Y120" s="22"/>
      <c r="Z120" s="3"/>
    </row>
    <row r="121">
      <c r="A121" s="1" t="s">
        <v>72</v>
      </c>
      <c r="C121" s="1"/>
      <c r="D121" s="23" t="str">
        <f>IFERROR(VLOOKUP(B121,percentlist2!A:H,8,false),"")</f>
        <v/>
      </c>
      <c r="E121" s="23" t="str">
        <f>IFERROR(VLOOKUP(B121,aoasuchdata0.75!A:H,2,false),"")</f>
        <v/>
      </c>
      <c r="F121" s="22" t="s">
        <v>83</v>
      </c>
      <c r="G121" s="23" t="str">
        <f t="shared" si="56"/>
        <v/>
      </c>
      <c r="H121" s="23">
        <f>IFERROR(VLOOKUP(F121,percentlist2!A:H,8,false),"")</f>
        <v>40.04683841</v>
      </c>
      <c r="I121" s="33">
        <f>IFERROR(VLOOKUP(F121,aoasuchdata0.75!A:H,2,false),"")</f>
        <v>21</v>
      </c>
      <c r="L121" s="24" t="s">
        <v>359</v>
      </c>
      <c r="M121" s="23" t="str">
        <f t="shared" si="57"/>
        <v/>
      </c>
      <c r="N121" s="23">
        <f>IFERROR(VLOOKUP(L121,percentlist2!A:H,8,false),"")</f>
        <v>36.41686183</v>
      </c>
      <c r="O121" s="33">
        <f>IFERROR(VLOOKUP(L121,aoasuchdata0.75!A:H,2,false),"")</f>
        <v>27</v>
      </c>
      <c r="P121" s="1">
        <v>3.0</v>
      </c>
      <c r="T121" s="1"/>
      <c r="Y121" s="24"/>
      <c r="Z121" s="3"/>
    </row>
    <row r="122">
      <c r="A122" s="1" t="s">
        <v>72</v>
      </c>
      <c r="C122" s="1"/>
      <c r="D122" s="23" t="str">
        <f>IFERROR(VLOOKUP(B122,percentlist2!A:H,8,false),"")</f>
        <v/>
      </c>
      <c r="E122" s="23" t="str">
        <f>IFERROR(VLOOKUP(B122,aoasuchdata0.75!A:H,2,false),"")</f>
        <v/>
      </c>
      <c r="F122" s="22" t="s">
        <v>80</v>
      </c>
      <c r="G122" s="23" t="str">
        <f t="shared" si="56"/>
        <v/>
      </c>
      <c r="H122" s="23">
        <f>IFERROR(VLOOKUP(F122,percentlist2!A:H,8,false),"")</f>
        <v>35.12880562</v>
      </c>
      <c r="I122" s="33">
        <f>IFERROR(VLOOKUP(F122,aoasuchdata0.75!A:H,2,false),"")</f>
        <v>21</v>
      </c>
      <c r="L122" s="24" t="s">
        <v>510</v>
      </c>
      <c r="M122" s="23" t="str">
        <f t="shared" si="57"/>
        <v/>
      </c>
      <c r="N122" s="23">
        <f>IFERROR(VLOOKUP(L122,percentlist2!A:H,8,false),"")</f>
        <v>35.36299766</v>
      </c>
      <c r="O122" s="33">
        <f>IFERROR(VLOOKUP(L122,aoasuchdata0.75!A:H,2,false),"")</f>
        <v>23</v>
      </c>
      <c r="P122" s="1">
        <v>3.0</v>
      </c>
      <c r="T122" s="1"/>
      <c r="Y122" s="22"/>
      <c r="Z122" s="3"/>
    </row>
    <row r="123">
      <c r="A123" s="1" t="s">
        <v>72</v>
      </c>
      <c r="C123" s="1"/>
      <c r="D123" s="23" t="str">
        <f>IFERROR(VLOOKUP(B123,percentlist2!A:H,8,false),"")</f>
        <v/>
      </c>
      <c r="E123" s="23" t="str">
        <f>IFERROR(VLOOKUP(B123,aoasuchdata0.75!A:H,2,false),"")</f>
        <v/>
      </c>
      <c r="F123" s="22" t="s">
        <v>456</v>
      </c>
      <c r="G123" s="23" t="str">
        <f t="shared" si="56"/>
        <v/>
      </c>
      <c r="H123" s="23">
        <f>IFERROR(VLOOKUP(F123,percentlist2!A:H,8,false),"")</f>
        <v>34.66042155</v>
      </c>
      <c r="I123" s="33">
        <f>IFERROR(VLOOKUP(F123,aoasuchdata0.75!A:H,2,false),"")</f>
        <v>24</v>
      </c>
      <c r="L123" s="24" t="s">
        <v>458</v>
      </c>
      <c r="M123" s="23" t="str">
        <f t="shared" si="57"/>
        <v/>
      </c>
      <c r="N123" s="23">
        <f>IFERROR(VLOOKUP(L123,percentlist2!A:H,8,false),"")</f>
        <v>33.84074941</v>
      </c>
      <c r="O123" s="33">
        <f>IFERROR(VLOOKUP(L123,aoasuchdata0.75!A:H,2,false),"")</f>
        <v>27</v>
      </c>
      <c r="P123" s="1">
        <v>3.0</v>
      </c>
      <c r="T123" s="1"/>
      <c r="Y123" s="22"/>
      <c r="Z123" s="3"/>
    </row>
    <row r="124">
      <c r="A124" s="1" t="s">
        <v>72</v>
      </c>
      <c r="C124" s="1"/>
      <c r="D124" s="23" t="str">
        <f>IFERROR(VLOOKUP(B124,percentlist2!A:H,8,false),"")</f>
        <v/>
      </c>
      <c r="E124" s="23" t="str">
        <f>IFERROR(VLOOKUP(B124,aoasuchdata0.75!A:H,2,false),"")</f>
        <v/>
      </c>
      <c r="F124" s="22" t="s">
        <v>333</v>
      </c>
      <c r="G124" s="23" t="str">
        <f t="shared" si="56"/>
        <v/>
      </c>
      <c r="H124" s="23">
        <f>IFERROR(VLOOKUP(F124,percentlist2!A:H,8,false),"")</f>
        <v>24.70725995</v>
      </c>
      <c r="I124" s="33">
        <f>IFERROR(VLOOKUP(F124,aoasuchdata0.75!A:H,2,false),"")</f>
        <v>24</v>
      </c>
      <c r="L124" s="24" t="s">
        <v>376</v>
      </c>
      <c r="M124" s="23" t="str">
        <f t="shared" si="57"/>
        <v/>
      </c>
      <c r="N124" s="23">
        <f>IFERROR(VLOOKUP(L124,percentlist2!A:H,8,false),"")</f>
        <v>21.42857143</v>
      </c>
      <c r="O124" s="33">
        <f>IFERROR(VLOOKUP(L124,aoasuchdata0.75!A:H,2,false),"")</f>
        <v>21</v>
      </c>
      <c r="P124" s="1">
        <v>3.0</v>
      </c>
      <c r="T124" s="1"/>
      <c r="Y124" s="24"/>
      <c r="Z124" s="3"/>
    </row>
    <row r="125">
      <c r="A125" s="1" t="s">
        <v>72</v>
      </c>
      <c r="C125" s="1"/>
      <c r="D125" s="23" t="str">
        <f>IFERROR(VLOOKUP(B125,percentlist2!A:H,8,false),"")</f>
        <v/>
      </c>
      <c r="E125" s="23" t="str">
        <f>IFERROR(VLOOKUP(B125,aoasuchdata0.75!A:H,2,false),"")</f>
        <v/>
      </c>
      <c r="F125" s="22" t="s">
        <v>463</v>
      </c>
      <c r="G125" s="23" t="str">
        <f t="shared" si="56"/>
        <v/>
      </c>
      <c r="H125" s="23">
        <f>IFERROR(VLOOKUP(F125,percentlist2!A:H,8,false),"")</f>
        <v>29.15690867</v>
      </c>
      <c r="I125" s="33">
        <f>IFERROR(VLOOKUP(F125,aoasuchdata0.75!A:H,2,false),"")</f>
        <v>25</v>
      </c>
      <c r="L125" s="24" t="s">
        <v>93</v>
      </c>
      <c r="M125" s="23" t="str">
        <f t="shared" si="57"/>
        <v/>
      </c>
      <c r="N125" s="23">
        <f>IFERROR(VLOOKUP(L125,percentlist2!A:H,8,false),"")</f>
        <v>29.74238876</v>
      </c>
      <c r="O125" s="33">
        <f>IFERROR(VLOOKUP(L125,aoasuchdata0.75!A:H,2,false),"")</f>
        <v>30</v>
      </c>
      <c r="P125" s="1">
        <v>3.0</v>
      </c>
      <c r="T125" s="1"/>
      <c r="Y125" s="22"/>
      <c r="Z125" s="3"/>
    </row>
    <row r="126">
      <c r="A126" s="1" t="s">
        <v>72</v>
      </c>
      <c r="C126" s="1"/>
      <c r="D126" s="23" t="str">
        <f>IFERROR(VLOOKUP(B126,percentlist2!A:H,8,false),"")</f>
        <v/>
      </c>
      <c r="E126" s="23" t="str">
        <f>IFERROR(VLOOKUP(B126,aoasuchdata0.75!A:H,2,false),"")</f>
        <v/>
      </c>
      <c r="F126" s="22" t="s">
        <v>317</v>
      </c>
      <c r="G126" s="23" t="str">
        <f t="shared" si="56"/>
        <v/>
      </c>
      <c r="H126" s="23">
        <f>IFERROR(VLOOKUP(F126,percentlist2!A:H,8,false),"")</f>
        <v>11.00702576</v>
      </c>
      <c r="I126" s="33">
        <f>IFERROR(VLOOKUP(F126,aoasuchdata0.75!A:H,2,false),"")</f>
        <v>26</v>
      </c>
      <c r="L126" s="24" t="s">
        <v>473</v>
      </c>
      <c r="M126" s="23" t="str">
        <f t="shared" si="57"/>
        <v/>
      </c>
      <c r="N126" s="23">
        <f>IFERROR(VLOOKUP(L126,percentlist2!A:H,8,false),"")</f>
        <v>11.12412178</v>
      </c>
      <c r="O126" s="33">
        <f>IFERROR(VLOOKUP(L126,aoasuchdata0.75!A:H,2,false),"")</f>
        <v>29</v>
      </c>
      <c r="P126" s="1">
        <v>3.0</v>
      </c>
      <c r="T126" s="1"/>
      <c r="Y126" s="24"/>
      <c r="Z126" s="3"/>
    </row>
    <row r="127">
      <c r="A127" s="1" t="s">
        <v>72</v>
      </c>
      <c r="C127" s="1"/>
      <c r="D127" s="23" t="str">
        <f>IFERROR(VLOOKUP(B127,percentlist2!A:H,8,false),"")</f>
        <v/>
      </c>
      <c r="E127" s="23" t="str">
        <f>IFERROR(VLOOKUP(B127,aoasuchdata0.75!A:H,2,false),"")</f>
        <v/>
      </c>
      <c r="F127" s="22" t="s">
        <v>229</v>
      </c>
      <c r="G127" s="23" t="str">
        <f t="shared" si="56"/>
        <v/>
      </c>
      <c r="H127" s="23">
        <f>IFERROR(VLOOKUP(F127,percentlist2!A:H,8,false),"")</f>
        <v>6.088992974</v>
      </c>
      <c r="I127" s="33">
        <f>IFERROR(VLOOKUP(F127,aoasuchdata0.75!A:H,2,false),"")</f>
        <v>29</v>
      </c>
      <c r="L127" s="24" t="s">
        <v>524</v>
      </c>
      <c r="M127" s="23" t="str">
        <f t="shared" si="57"/>
        <v/>
      </c>
      <c r="N127" s="23">
        <f>IFERROR(VLOOKUP(L127,percentlist2!A:H,8,false),"")</f>
        <v>6.206088993</v>
      </c>
      <c r="O127" s="33">
        <f>IFERROR(VLOOKUP(L127,aoasuchdata0.75!A:H,2,false),"")</f>
        <v>30</v>
      </c>
      <c r="P127" s="1">
        <v>3.0</v>
      </c>
      <c r="T127" s="32"/>
      <c r="Y127" s="22"/>
      <c r="Z127" s="3"/>
    </row>
    <row r="128">
      <c r="A128" s="1" t="s">
        <v>72</v>
      </c>
      <c r="C128" s="1"/>
      <c r="D128" s="23" t="str">
        <f>IFERROR(VLOOKUP(B128,percentlist2!A:H,8,false),"")</f>
        <v/>
      </c>
      <c r="E128" s="23" t="str">
        <f>IFERROR(VLOOKUP(B128,aoasuchdata0.75!A:H,2,false),"")</f>
        <v/>
      </c>
      <c r="F128" s="22" t="s">
        <v>478</v>
      </c>
      <c r="G128" s="23" t="str">
        <f t="shared" si="56"/>
        <v/>
      </c>
      <c r="H128" s="23">
        <f>IFERROR(VLOOKUP(F128,percentlist2!A:H,8,false),"")</f>
        <v>14.4028103</v>
      </c>
      <c r="I128" s="33">
        <f>IFERROR(VLOOKUP(F128,aoasuchdata0.75!A:H,2,false),"")</f>
        <v>26</v>
      </c>
      <c r="L128" s="24" t="s">
        <v>579</v>
      </c>
      <c r="M128" s="23" t="str">
        <f t="shared" si="57"/>
        <v/>
      </c>
      <c r="N128" s="23">
        <f>IFERROR(VLOOKUP(L128,percentlist2!A:H,8,false),"")</f>
        <v>14.9882904</v>
      </c>
      <c r="O128" s="33">
        <f>IFERROR(VLOOKUP(L128,aoasuchdata0.75!A:H,2,false),"")</f>
        <v>28</v>
      </c>
      <c r="P128" s="1">
        <v>3.0</v>
      </c>
      <c r="T128" s="1"/>
      <c r="Y128" s="24"/>
      <c r="Z128" s="3"/>
    </row>
    <row r="129">
      <c r="A129" s="1" t="s">
        <v>72</v>
      </c>
      <c r="C129" s="1"/>
      <c r="D129" s="23" t="str">
        <f>IFERROR(VLOOKUP(B129,percentlist2!A:H,8,false),"")</f>
        <v/>
      </c>
      <c r="E129" s="23" t="str">
        <f>IFERROR(VLOOKUP(B129,aoasuchdata0.75!A:H,2,false),"")</f>
        <v/>
      </c>
      <c r="F129" s="22" t="s">
        <v>422</v>
      </c>
      <c r="G129" s="23" t="str">
        <f t="shared" si="56"/>
        <v/>
      </c>
      <c r="H129" s="23">
        <f>IFERROR(VLOOKUP(F129,percentlist2!A:H,8,false),"")</f>
        <v>12.41217799</v>
      </c>
      <c r="I129" s="33">
        <f>IFERROR(VLOOKUP(F129,aoasuchdata0.75!A:H,2,false),"")</f>
        <v>25</v>
      </c>
      <c r="L129" s="24" t="s">
        <v>305</v>
      </c>
      <c r="M129" s="23" t="str">
        <f t="shared" si="57"/>
        <v/>
      </c>
      <c r="N129" s="23">
        <f>IFERROR(VLOOKUP(L129,percentlist2!A:H,8,false),"")</f>
        <v>11.47540984</v>
      </c>
      <c r="O129" s="33">
        <f>IFERROR(VLOOKUP(L129,aoasuchdata0.75!A:H,2,false),"")</f>
        <v>27</v>
      </c>
      <c r="P129" s="1">
        <v>3.0</v>
      </c>
      <c r="T129" s="1"/>
      <c r="Y129" s="22"/>
      <c r="Z129" s="3"/>
    </row>
    <row r="130">
      <c r="A130" s="1" t="s">
        <v>72</v>
      </c>
      <c r="C130" s="1"/>
      <c r="D130" s="23" t="str">
        <f>IFERROR(VLOOKUP(B130,percentlist2!A:H,8,false),"")</f>
        <v/>
      </c>
      <c r="E130" s="23" t="str">
        <f>IFERROR(VLOOKUP(B130,aoasuchdata0.75!A:H,2,false),"")</f>
        <v/>
      </c>
      <c r="F130" s="22" t="s">
        <v>363</v>
      </c>
      <c r="G130" s="23" t="str">
        <f t="shared" si="56"/>
        <v/>
      </c>
      <c r="H130" s="23">
        <f>IFERROR(VLOOKUP(F130,percentlist2!A:H,8,false),"")</f>
        <v>29.74238876</v>
      </c>
      <c r="I130" s="33">
        <f>IFERROR(VLOOKUP(F130,aoasuchdata0.75!A:H,2,false),"")</f>
        <v>24</v>
      </c>
      <c r="L130" s="24" t="s">
        <v>512</v>
      </c>
      <c r="M130" s="23" t="str">
        <f t="shared" si="57"/>
        <v/>
      </c>
      <c r="N130" s="23">
        <f>IFERROR(VLOOKUP(L130,percentlist2!A:H,8,false),"")</f>
        <v>29.9765808</v>
      </c>
      <c r="O130" s="33">
        <f>IFERROR(VLOOKUP(L130,aoasuchdata0.75!A:H,2,false),"")</f>
        <v>28</v>
      </c>
      <c r="P130" s="1">
        <v>3.0</v>
      </c>
      <c r="T130" s="1"/>
      <c r="Y130" s="24"/>
      <c r="Z130" s="3"/>
    </row>
    <row r="131">
      <c r="A131" s="1" t="s">
        <v>72</v>
      </c>
      <c r="C131" s="1"/>
      <c r="D131" s="23" t="str">
        <f>IFERROR(VLOOKUP(B131,percentlist2!A:H,8,false),"")</f>
        <v/>
      </c>
      <c r="E131" s="23" t="str">
        <f>IFERROR(VLOOKUP(B131,aoasuchdata0.75!A:H,2,false),"")</f>
        <v/>
      </c>
      <c r="F131" s="22" t="s">
        <v>598</v>
      </c>
      <c r="G131" s="23" t="str">
        <f t="shared" si="56"/>
        <v/>
      </c>
      <c r="H131" s="23">
        <f>IFERROR(VLOOKUP(F131,percentlist2!A:H,8,false),"")</f>
        <v>19.55503513</v>
      </c>
      <c r="I131" s="33">
        <f>IFERROR(VLOOKUP(F131,aoasuchdata0.75!A:H,2,false),"")</f>
        <v>28</v>
      </c>
      <c r="L131" s="24" t="s">
        <v>374</v>
      </c>
      <c r="M131" s="23" t="str">
        <f t="shared" si="57"/>
        <v/>
      </c>
      <c r="N131" s="23">
        <f>IFERROR(VLOOKUP(L131,percentlist2!A:H,8,false),"")</f>
        <v>18.61826698</v>
      </c>
      <c r="O131" s="33">
        <f>IFERROR(VLOOKUP(L131,aoasuchdata0.75!A:H,2,false),"")</f>
        <v>24</v>
      </c>
      <c r="P131" s="1">
        <v>3.0</v>
      </c>
      <c r="T131" s="53"/>
      <c r="Y131" s="24"/>
      <c r="Z131" s="3"/>
    </row>
    <row r="132">
      <c r="A132" s="1" t="s">
        <v>72</v>
      </c>
      <c r="C132" s="1"/>
      <c r="D132" s="23" t="str">
        <f>IFERROR(VLOOKUP(B132,percentlist2!A:H,8,false),"")</f>
        <v/>
      </c>
      <c r="E132" s="23" t="str">
        <f>IFERROR(VLOOKUP(B132,aoasuchdata0.75!A:H,2,false),"")</f>
        <v/>
      </c>
      <c r="F132" s="22" t="s">
        <v>593</v>
      </c>
      <c r="G132" s="23" t="str">
        <f t="shared" si="56"/>
        <v/>
      </c>
      <c r="H132" s="23">
        <f>IFERROR(VLOOKUP(F132,percentlist2!A:H,8,false),"")</f>
        <v>17.09601874</v>
      </c>
      <c r="I132" s="33">
        <f>IFERROR(VLOOKUP(F132,aoasuchdata0.75!A:H,2,false),"")</f>
        <v>26</v>
      </c>
      <c r="L132" s="24" t="s">
        <v>591</v>
      </c>
      <c r="M132" s="23" t="str">
        <f t="shared" si="57"/>
        <v/>
      </c>
      <c r="N132" s="23">
        <f>IFERROR(VLOOKUP(L132,percentlist2!A:H,8,false),"")</f>
        <v>16.74473068</v>
      </c>
      <c r="O132" s="33">
        <f>IFERROR(VLOOKUP(L132,aoasuchdata0.75!A:H,2,false),"")</f>
        <v>29</v>
      </c>
      <c r="P132" s="1">
        <v>3.0</v>
      </c>
      <c r="T132" s="1"/>
      <c r="Y132" s="55"/>
      <c r="Z132" s="3"/>
    </row>
    <row r="133">
      <c r="A133" s="1" t="s">
        <v>72</v>
      </c>
      <c r="C133" s="1"/>
      <c r="D133" s="23" t="str">
        <f>IFERROR(VLOOKUP(B133,percentlist2!A:H,8,false),"")</f>
        <v/>
      </c>
      <c r="E133" s="23" t="str">
        <f>IFERROR(VLOOKUP(B133,aoasuchdata0.75!A:H,2,false),"")</f>
        <v/>
      </c>
      <c r="F133" s="24" t="s">
        <v>157</v>
      </c>
      <c r="G133" s="23" t="str">
        <f t="shared" si="56"/>
        <v/>
      </c>
      <c r="H133" s="23">
        <f>IFERROR(VLOOKUP(F133,percentlist2!A:H,8,false),"")</f>
        <v>1.756440281</v>
      </c>
      <c r="I133" s="33">
        <f>IFERROR(VLOOKUP(F133,aoasuchdata0.75!A:H,2,false),"")</f>
        <v>28</v>
      </c>
      <c r="L133" s="24" t="s">
        <v>282</v>
      </c>
      <c r="M133" s="4" t="str">
        <f t="shared" si="57"/>
        <v/>
      </c>
      <c r="N133" s="23">
        <f>IFERROR(VLOOKUP(L133,percentlist2!A:H,8,false),"")</f>
        <v>2.81030445</v>
      </c>
      <c r="O133" s="33">
        <f>IFERROR(VLOOKUP(L133,aoasuchdata0.75!A:H,2,false),"")</f>
        <v>30</v>
      </c>
      <c r="P133" s="1">
        <v>0.0</v>
      </c>
      <c r="T133" s="1"/>
      <c r="Y133" s="55"/>
      <c r="Z133" s="3"/>
    </row>
    <row r="134">
      <c r="A134" s="1" t="s">
        <v>72</v>
      </c>
      <c r="C134" s="1"/>
      <c r="D134" s="23" t="str">
        <f>IFERROR(VLOOKUP(B134,percentlist2!A:H,8,false),"")</f>
        <v/>
      </c>
      <c r="E134" s="23" t="str">
        <f>IFERROR(VLOOKUP(B134,aoasuchdata0.75!A:H,2,false),"")</f>
        <v/>
      </c>
      <c r="F134" s="24" t="s">
        <v>170</v>
      </c>
      <c r="G134" s="23" t="str">
        <f t="shared" si="56"/>
        <v/>
      </c>
      <c r="H134" s="23">
        <f>IFERROR(VLOOKUP(F134,percentlist2!A:H,8,false),"")</f>
        <v>3.044496487</v>
      </c>
      <c r="I134" s="33">
        <f>IFERROR(VLOOKUP(F134,aoasuchdata0.75!A:H,2,false),"")</f>
        <v>30</v>
      </c>
      <c r="L134" s="24" t="s">
        <v>283</v>
      </c>
      <c r="M134" s="4" t="str">
        <f t="shared" si="57"/>
        <v/>
      </c>
      <c r="N134" s="23">
        <f>IFERROR(VLOOKUP(L134,percentlist2!A:H,8,false),"")</f>
        <v>2.927400468</v>
      </c>
      <c r="O134" s="33">
        <f>IFERROR(VLOOKUP(L134,aoasuchdata0.75!A:H,2,false),"")</f>
        <v>29</v>
      </c>
      <c r="P134" s="1">
        <v>0.0</v>
      </c>
      <c r="T134" s="1"/>
      <c r="Y134" s="24"/>
      <c r="Z134" s="3"/>
    </row>
    <row r="135">
      <c r="A135" s="1" t="s">
        <v>72</v>
      </c>
      <c r="C135" s="32"/>
      <c r="D135" s="23" t="str">
        <f>IFERROR(VLOOKUP(B135,percentlist2!A:H,8,false),"")</f>
        <v/>
      </c>
      <c r="E135" s="23" t="str">
        <f>IFERROR(VLOOKUP(B135,aoasuchdata0.75!A:H,2,false),"")</f>
        <v/>
      </c>
      <c r="F135" s="24" t="s">
        <v>180</v>
      </c>
      <c r="G135" s="23" t="str">
        <f t="shared" si="56"/>
        <v/>
      </c>
      <c r="H135" s="23">
        <f>IFERROR(VLOOKUP(F135,percentlist2!A:H,8,false),"")</f>
        <v>3.395784543</v>
      </c>
      <c r="I135" s="33">
        <f>IFERROR(VLOOKUP(F135,aoasuchdata0.75!A:H,2,false),"")</f>
        <v>27</v>
      </c>
      <c r="L135" s="24" t="s">
        <v>495</v>
      </c>
      <c r="M135" s="23" t="str">
        <f t="shared" si="57"/>
        <v/>
      </c>
      <c r="N135" s="23">
        <f>IFERROR(VLOOKUP(L135,percentlist2!A:H,8,false),"")</f>
        <v>4.566744731</v>
      </c>
      <c r="O135" s="33">
        <f>IFERROR(VLOOKUP(L135,aoasuchdata0.75!A:H,2,false),"")</f>
        <v>30</v>
      </c>
      <c r="P135" s="1">
        <v>0.0</v>
      </c>
      <c r="T135" s="1"/>
      <c r="Y135" s="24"/>
      <c r="Z135" s="3"/>
    </row>
    <row r="136">
      <c r="A136" s="1" t="s">
        <v>72</v>
      </c>
      <c r="C136" s="32"/>
      <c r="D136" s="23" t="str">
        <f>IFERROR(VLOOKUP(B136,percentlist2!A:H,8,false),"")</f>
        <v/>
      </c>
      <c r="E136" s="23" t="str">
        <f>IFERROR(VLOOKUP(B136,aoasuchdata0.75!A:H,2,false),"")</f>
        <v/>
      </c>
      <c r="F136" s="24" t="s">
        <v>406</v>
      </c>
      <c r="G136" s="23" t="str">
        <f t="shared" si="56"/>
        <v/>
      </c>
      <c r="H136" s="23">
        <f>IFERROR(VLOOKUP(F136,percentlist2!A:H,8,false),"")</f>
        <v>4.566744731</v>
      </c>
      <c r="I136" s="33">
        <f>IFERROR(VLOOKUP(F136,aoasuchdata0.75!A:H,2,false),"")</f>
        <v>28</v>
      </c>
      <c r="L136" s="24" t="s">
        <v>218</v>
      </c>
      <c r="M136" s="4" t="str">
        <f t="shared" si="57"/>
        <v/>
      </c>
      <c r="N136" s="23">
        <f>IFERROR(VLOOKUP(L136,percentlist2!A:H,8,false),"")</f>
        <v>5.386416862</v>
      </c>
      <c r="O136" s="33">
        <f>IFERROR(VLOOKUP(L136,aoasuchdata0.75!A:H,2,false),"")</f>
        <v>27</v>
      </c>
      <c r="P136" s="1">
        <v>0.0</v>
      </c>
      <c r="T136" s="1"/>
      <c r="Y136" s="24"/>
      <c r="Z136" s="3"/>
    </row>
    <row r="137">
      <c r="A137" s="1" t="s">
        <v>72</v>
      </c>
      <c r="C137" s="32"/>
      <c r="D137" s="23" t="str">
        <f>IFERROR(VLOOKUP(B137,percentlist2!A:H,8,false),"")</f>
        <v/>
      </c>
      <c r="E137" s="23" t="str">
        <f>IFERROR(VLOOKUP(B137,aoasuchdata0.75!A:H,2,false),"")</f>
        <v/>
      </c>
      <c r="F137" s="24" t="s">
        <v>445</v>
      </c>
      <c r="G137" s="23" t="str">
        <f t="shared" si="56"/>
        <v/>
      </c>
      <c r="H137" s="23">
        <f>IFERROR(VLOOKUP(F137,percentlist2!A:H,8,false),"")</f>
        <v>4.918032787</v>
      </c>
      <c r="I137" s="33">
        <f>IFERROR(VLOOKUP(F137,aoasuchdata0.75!A:H,2,false),"")</f>
        <v>28</v>
      </c>
      <c r="L137" s="24" t="s">
        <v>348</v>
      </c>
      <c r="M137" s="4" t="str">
        <f t="shared" si="57"/>
        <v/>
      </c>
      <c r="N137" s="23">
        <f>IFERROR(VLOOKUP(L137,percentlist2!A:H,8,false),"")</f>
        <v>5.386416862</v>
      </c>
      <c r="O137" s="33">
        <f>IFERROR(VLOOKUP(L137,aoasuchdata0.75!A:H,2,false),"")</f>
        <v>28</v>
      </c>
      <c r="P137" s="1">
        <v>0.0</v>
      </c>
      <c r="T137" s="1"/>
      <c r="Y137" s="24"/>
      <c r="Z137" s="3"/>
    </row>
    <row r="138">
      <c r="A138" s="1" t="s">
        <v>72</v>
      </c>
      <c r="C138" s="1"/>
      <c r="D138" s="23" t="str">
        <f>IFERROR(VLOOKUP(B138,percentlist2!A:H,8,false),"")</f>
        <v/>
      </c>
      <c r="E138" s="23" t="str">
        <f>IFERROR(VLOOKUP(B138,aoasuchdata0.75!A:H,2,false),"")</f>
        <v/>
      </c>
      <c r="F138" s="24" t="s">
        <v>222</v>
      </c>
      <c r="G138" s="23" t="str">
        <f t="shared" si="56"/>
        <v/>
      </c>
      <c r="H138" s="23">
        <f>IFERROR(VLOOKUP(F138,percentlist2!A:H,8,false),"")</f>
        <v>5.503512881</v>
      </c>
      <c r="I138" s="33">
        <f>IFERROR(VLOOKUP(F138,aoasuchdata0.75!A:H,2,false),"")</f>
        <v>28</v>
      </c>
      <c r="L138" s="24" t="s">
        <v>501</v>
      </c>
      <c r="M138" s="4" t="str">
        <f t="shared" si="57"/>
        <v/>
      </c>
      <c r="N138" s="23">
        <f>IFERROR(VLOOKUP(L138,percentlist2!A:H,8,false),"")</f>
        <v>5.620608899</v>
      </c>
      <c r="O138" s="33">
        <f>IFERROR(VLOOKUP(L138,aoasuchdata0.75!A:H,2,false),"")</f>
        <v>27</v>
      </c>
      <c r="P138" s="1">
        <v>0.0</v>
      </c>
      <c r="T138" s="1"/>
      <c r="Y138" s="24"/>
      <c r="Z138" s="3"/>
    </row>
    <row r="139">
      <c r="A139" s="1" t="s">
        <v>72</v>
      </c>
      <c r="C139" s="1"/>
      <c r="D139" s="23" t="str">
        <f>IFERROR(VLOOKUP(B139,percentlist2!A:H,8,false),"")</f>
        <v/>
      </c>
      <c r="E139" s="23" t="str">
        <f>IFERROR(VLOOKUP(B139,aoasuchdata0.75!A:H,2,false),"")</f>
        <v/>
      </c>
      <c r="F139" s="24" t="s">
        <v>500</v>
      </c>
      <c r="G139" s="23" t="str">
        <f t="shared" si="56"/>
        <v/>
      </c>
      <c r="H139" s="23">
        <f>IFERROR(VLOOKUP(F139,percentlist2!A:H,8,false),"")</f>
        <v>5.503512881</v>
      </c>
      <c r="I139" s="33">
        <f>IFERROR(VLOOKUP(F139,aoasuchdata0.75!A:H,2,false),"")</f>
        <v>28</v>
      </c>
      <c r="L139" s="24" t="s">
        <v>352</v>
      </c>
      <c r="M139" s="23" t="str">
        <f t="shared" si="57"/>
        <v/>
      </c>
      <c r="N139" s="23">
        <f>IFERROR(VLOOKUP(L139,percentlist2!A:H,8,false),"")</f>
        <v>5.737704918</v>
      </c>
      <c r="O139" s="33">
        <f>IFERROR(VLOOKUP(L139,aoasuchdata0.75!A:H,2,false),"")</f>
        <v>30</v>
      </c>
      <c r="P139" s="1">
        <v>0.0</v>
      </c>
      <c r="T139" s="1"/>
      <c r="Y139" s="24"/>
      <c r="Z139" s="3"/>
    </row>
    <row r="140">
      <c r="A140" s="1" t="s">
        <v>72</v>
      </c>
      <c r="C140" s="32"/>
      <c r="D140" s="23" t="str">
        <f>IFERROR(VLOOKUP(B140,percentlist2!A:H,8,false),"")</f>
        <v/>
      </c>
      <c r="E140" s="23" t="str">
        <f>IFERROR(VLOOKUP(B140,aoasuchdata0.75!A:H,2,false),"")</f>
        <v/>
      </c>
      <c r="F140" s="24" t="s">
        <v>353</v>
      </c>
      <c r="G140" s="4" t="str">
        <f t="shared" si="56"/>
        <v/>
      </c>
      <c r="H140" s="23">
        <f>IFERROR(VLOOKUP(F140,percentlist2!A:H,8,false),"")</f>
        <v>5.620608899</v>
      </c>
      <c r="I140" s="33">
        <f>IFERROR(VLOOKUP(F140,aoasuchdata0.75!A:H,2,false),"")</f>
        <v>29</v>
      </c>
      <c r="L140" s="24" t="s">
        <v>521</v>
      </c>
      <c r="M140" s="4" t="str">
        <f t="shared" si="57"/>
        <v/>
      </c>
      <c r="N140" s="23">
        <f>IFERROR(VLOOKUP(L140,percentlist2!A:H,8,false),"")</f>
        <v>5.854800937</v>
      </c>
      <c r="O140" s="33">
        <f>IFERROR(VLOOKUP(L140,aoasuchdata0.75!A:H,2,false),"")</f>
        <v>28</v>
      </c>
      <c r="P140" s="1">
        <v>0.0</v>
      </c>
      <c r="T140" s="1"/>
      <c r="Y140" s="55"/>
      <c r="Z140" s="24"/>
      <c r="AA140" s="61" t="str">
        <f>IFERROR(VLOOKUP(Z140,percentlist2!A:H,8,false),"")</f>
        <v/>
      </c>
    </row>
    <row r="141">
      <c r="A141" s="1" t="s">
        <v>72</v>
      </c>
      <c r="C141" s="32"/>
      <c r="D141" s="23" t="str">
        <f>IFERROR(VLOOKUP(B141,percentlist2!A:H,8,false),"")</f>
        <v/>
      </c>
      <c r="E141" s="23" t="str">
        <f>IFERROR(VLOOKUP(B141,aoasuchdata0.75!A:H,2,false),"")</f>
        <v/>
      </c>
      <c r="F141" s="59" t="s">
        <v>450</v>
      </c>
      <c r="G141" s="4" t="str">
        <f t="shared" si="56"/>
        <v/>
      </c>
      <c r="H141" s="23">
        <f>IFERROR(VLOOKUP(F141,percentlist2!A:H,8,false),"")</f>
        <v>5.854800937</v>
      </c>
      <c r="I141" s="33">
        <f>IFERROR(VLOOKUP(F141,aoasuchdata0.75!A:H,2,false),"")</f>
        <v>29</v>
      </c>
      <c r="L141" s="24" t="s">
        <v>225</v>
      </c>
      <c r="M141" s="23" t="str">
        <f t="shared" si="57"/>
        <v/>
      </c>
      <c r="N141" s="23">
        <f>IFERROR(VLOOKUP(L141,percentlist2!A:H,8,false),"")</f>
        <v>6.088992974</v>
      </c>
      <c r="O141" s="33">
        <f>IFERROR(VLOOKUP(L141,aoasuchdata0.75!A:H,2,false),"")</f>
        <v>29</v>
      </c>
      <c r="P141" s="1">
        <v>0.0</v>
      </c>
      <c r="T141" s="1"/>
      <c r="Y141" s="24"/>
      <c r="Z141" s="24"/>
      <c r="AA141" s="61"/>
    </row>
    <row r="142">
      <c r="A142" s="1" t="s">
        <v>72</v>
      </c>
      <c r="C142" s="32"/>
      <c r="D142" s="23" t="str">
        <f>IFERROR(VLOOKUP(B142,percentlist2!A:H,8,false),"")</f>
        <v/>
      </c>
      <c r="E142" s="23" t="str">
        <f>IFERROR(VLOOKUP(B142,aoasuchdata0.75!A:H,2,false),"")</f>
        <v/>
      </c>
      <c r="F142" s="59" t="s">
        <v>523</v>
      </c>
      <c r="G142" s="23" t="str">
        <f t="shared" si="56"/>
        <v/>
      </c>
      <c r="H142" s="23">
        <f>IFERROR(VLOOKUP(F142,percentlist2!A:H,8,false),"")</f>
        <v>5.971896956</v>
      </c>
      <c r="I142" s="33">
        <f>IFERROR(VLOOKUP(F142,aoasuchdata0.75!A:H,2,false),"")</f>
        <v>30</v>
      </c>
      <c r="L142" s="24" t="s">
        <v>291</v>
      </c>
      <c r="M142" s="23" t="str">
        <f t="shared" si="57"/>
        <v/>
      </c>
      <c r="N142" s="23">
        <f>IFERROR(VLOOKUP(L142,percentlist2!A:H,8,false),"")</f>
        <v>6.908665105</v>
      </c>
      <c r="O142" s="33">
        <f>IFERROR(VLOOKUP(L142,aoasuchdata0.75!A:H,2,false),"")</f>
        <v>29</v>
      </c>
      <c r="P142" s="1">
        <v>0.0</v>
      </c>
      <c r="T142" s="1"/>
      <c r="Y142" s="22"/>
      <c r="Z142" s="24"/>
      <c r="AA142" s="61"/>
    </row>
    <row r="143">
      <c r="A143" s="1" t="s">
        <v>72</v>
      </c>
      <c r="C143" s="32"/>
      <c r="D143" s="23" t="str">
        <f>IFERROR(VLOOKUP(B143,percentlist2!A:H,8,false),"")</f>
        <v/>
      </c>
      <c r="E143" s="23" t="str">
        <f>IFERROR(VLOOKUP(B143,aoasuchdata0.75!A:H,2,false),"")</f>
        <v/>
      </c>
      <c r="F143" s="59" t="s">
        <v>539</v>
      </c>
      <c r="G143" s="23" t="str">
        <f t="shared" si="56"/>
        <v/>
      </c>
      <c r="H143" s="23">
        <f>IFERROR(VLOOKUP(F143,percentlist2!A:H,8,false),"")</f>
        <v>6.791569087</v>
      </c>
      <c r="I143" s="33">
        <f>IFERROR(VLOOKUP(F143,aoasuchdata0.75!A:H,2,false),"")</f>
        <v>26</v>
      </c>
      <c r="L143" s="24" t="s">
        <v>238</v>
      </c>
      <c r="M143" s="23" t="str">
        <f t="shared" si="57"/>
        <v/>
      </c>
      <c r="N143" s="23">
        <f>IFERROR(VLOOKUP(L143,percentlist2!A:H,8,false),"")</f>
        <v>7.142857143</v>
      </c>
      <c r="O143" s="33">
        <f>IFERROR(VLOOKUP(L143,aoasuchdata0.75!A:H,2,false),"")</f>
        <v>30</v>
      </c>
      <c r="P143" s="1">
        <v>0.0</v>
      </c>
      <c r="T143" s="53"/>
      <c r="Y143" s="22"/>
      <c r="Z143" s="22"/>
      <c r="AA143" s="61"/>
    </row>
    <row r="144">
      <c r="A144" s="1" t="s">
        <v>72</v>
      </c>
      <c r="C144" s="32"/>
      <c r="D144" s="23" t="str">
        <f>IFERROR(VLOOKUP(B144,percentlist2!A:H,8,false),"")</f>
        <v/>
      </c>
      <c r="E144" s="23" t="str">
        <f>IFERROR(VLOOKUP(B144,aoasuchdata0.75!A:H,2,false),"")</f>
        <v/>
      </c>
      <c r="F144" s="59" t="s">
        <v>541</v>
      </c>
      <c r="G144" s="23" t="str">
        <f t="shared" si="56"/>
        <v/>
      </c>
      <c r="H144" s="23">
        <f>IFERROR(VLOOKUP(F144,percentlist2!A:H,8,false),"")</f>
        <v>7.025761124</v>
      </c>
      <c r="I144" s="33">
        <f>IFERROR(VLOOKUP(F144,aoasuchdata0.75!A:H,2,false),"")</f>
        <v>28</v>
      </c>
      <c r="L144" s="24" t="s">
        <v>236</v>
      </c>
      <c r="M144" s="23" t="str">
        <f t="shared" si="57"/>
        <v/>
      </c>
      <c r="N144" s="23">
        <f>IFERROR(VLOOKUP(L144,percentlist2!A:H,8,false),"")</f>
        <v>7.259953162</v>
      </c>
      <c r="O144" s="33">
        <f>IFERROR(VLOOKUP(L144,aoasuchdata0.75!A:H,2,false),"")</f>
        <v>30</v>
      </c>
      <c r="P144" s="1">
        <v>0.0</v>
      </c>
      <c r="Y144" s="24"/>
      <c r="Z144" s="24"/>
      <c r="AA144" s="61"/>
    </row>
    <row r="145">
      <c r="A145" s="1" t="s">
        <v>72</v>
      </c>
      <c r="C145" s="32"/>
      <c r="D145" s="23" t="str">
        <f>IFERROR(VLOOKUP(B145,percentlist2!A:H,8,false),"")</f>
        <v/>
      </c>
      <c r="E145" s="23" t="str">
        <f>IFERROR(VLOOKUP(B145,aoasuchdata0.75!A:H,2,false),"")</f>
        <v/>
      </c>
      <c r="F145" s="59" t="s">
        <v>540</v>
      </c>
      <c r="G145" s="23" t="str">
        <f t="shared" si="56"/>
        <v/>
      </c>
      <c r="H145" s="23">
        <f>IFERROR(VLOOKUP(F145,percentlist2!A:H,8,false),"")</f>
        <v>7.142857143</v>
      </c>
      <c r="I145" s="33">
        <f>IFERROR(VLOOKUP(F145,aoasuchdata0.75!A:H,2,false),"")</f>
        <v>30</v>
      </c>
      <c r="L145" s="24" t="s">
        <v>545</v>
      </c>
      <c r="M145" s="4" t="str">
        <f t="shared" si="57"/>
        <v/>
      </c>
      <c r="N145" s="23">
        <f>IFERROR(VLOOKUP(L145,percentlist2!A:H,8,false),"")</f>
        <v>7.611241218</v>
      </c>
      <c r="O145" s="33">
        <f>IFERROR(VLOOKUP(L145,aoasuchdata0.75!A:H,2,false),"")</f>
        <v>27</v>
      </c>
      <c r="P145" s="1">
        <v>0.0</v>
      </c>
      <c r="T145" s="53"/>
      <c r="Y145" s="24"/>
      <c r="Z145" s="24"/>
      <c r="AA145" s="61"/>
    </row>
    <row r="146">
      <c r="A146" s="1" t="s">
        <v>72</v>
      </c>
      <c r="C146" s="32"/>
      <c r="D146" s="23" t="str">
        <f>IFERROR(VLOOKUP(B146,percentlist2!A:H,8,false),"")</f>
        <v/>
      </c>
      <c r="E146" s="23" t="str">
        <f>IFERROR(VLOOKUP(B146,aoasuchdata0.75!A:H,2,false),"")</f>
        <v/>
      </c>
      <c r="F146" s="59" t="s">
        <v>296</v>
      </c>
      <c r="G146" s="23" t="str">
        <f t="shared" si="56"/>
        <v/>
      </c>
      <c r="H146" s="23">
        <f>IFERROR(VLOOKUP(F146,percentlist2!A:H,8,false),"")</f>
        <v>7.494145199</v>
      </c>
      <c r="I146" s="33">
        <f>IFERROR(VLOOKUP(F146,aoasuchdata0.75!A:H,2,false),"")</f>
        <v>29</v>
      </c>
      <c r="L146" s="24" t="s">
        <v>547</v>
      </c>
      <c r="M146" s="4" t="str">
        <f t="shared" si="57"/>
        <v/>
      </c>
      <c r="N146" s="23">
        <f>IFERROR(VLOOKUP(L146,percentlist2!A:H,8,false),"")</f>
        <v>7.962529274</v>
      </c>
      <c r="O146" s="33">
        <f>IFERROR(VLOOKUP(L146,aoasuchdata0.75!A:H,2,false),"")</f>
        <v>27</v>
      </c>
      <c r="P146" s="1">
        <v>0.0</v>
      </c>
      <c r="T146" s="1"/>
      <c r="Y146" s="22"/>
      <c r="Z146" s="24"/>
      <c r="AA146" s="61"/>
    </row>
    <row r="147">
      <c r="A147" s="1" t="s">
        <v>72</v>
      </c>
      <c r="C147" s="32"/>
      <c r="D147" s="23" t="str">
        <f>IFERROR(VLOOKUP(B147,percentlist2!A:H,8,false),"")</f>
        <v/>
      </c>
      <c r="E147" s="23" t="str">
        <f>IFERROR(VLOOKUP(B147,aoasuchdata0.75!A:H,2,false),"")</f>
        <v/>
      </c>
      <c r="F147" s="59" t="s">
        <v>544</v>
      </c>
      <c r="G147" s="23" t="str">
        <f t="shared" si="56"/>
        <v/>
      </c>
      <c r="H147" s="23">
        <f>IFERROR(VLOOKUP(F147,percentlist2!A:H,8,false),"")</f>
        <v>7.611241218</v>
      </c>
      <c r="I147" s="33">
        <f>IFERROR(VLOOKUP(F147,aoasuchdata0.75!A:H,2,false),"")</f>
        <v>26</v>
      </c>
      <c r="L147" s="24" t="s">
        <v>299</v>
      </c>
      <c r="M147" s="4" t="str">
        <f t="shared" si="57"/>
        <v/>
      </c>
      <c r="N147" s="23">
        <f>IFERROR(VLOOKUP(L147,percentlist2!A:H,8,false),"")</f>
        <v>7.962529274</v>
      </c>
      <c r="O147" s="33">
        <f>IFERROR(VLOOKUP(L147,aoasuchdata0.75!A:H,2,false),"")</f>
        <v>29</v>
      </c>
      <c r="P147" s="1">
        <v>0.0</v>
      </c>
      <c r="T147" s="1"/>
      <c r="Y147" s="22"/>
      <c r="Z147" s="22"/>
      <c r="AA147" s="61"/>
    </row>
    <row r="148">
      <c r="A148" s="1" t="s">
        <v>72</v>
      </c>
      <c r="C148" s="32"/>
      <c r="D148" s="23" t="str">
        <f>IFERROR(VLOOKUP(B148,percentlist2!A:H,8,false),"")</f>
        <v/>
      </c>
      <c r="E148" s="23" t="str">
        <f>IFERROR(VLOOKUP(B148,aoasuchdata0.75!A:H,2,false),"")</f>
        <v/>
      </c>
      <c r="F148" s="59" t="s">
        <v>390</v>
      </c>
      <c r="G148" s="23" t="str">
        <f t="shared" si="56"/>
        <v/>
      </c>
      <c r="H148" s="23">
        <f>IFERROR(VLOOKUP(F148,percentlist2!A:H,8,false),"")</f>
        <v>7.962529274</v>
      </c>
      <c r="I148" s="33">
        <f>IFERROR(VLOOKUP(F148,aoasuchdata0.75!A:H,2,false),"")</f>
        <v>29</v>
      </c>
      <c r="L148" s="24" t="s">
        <v>551</v>
      </c>
      <c r="M148" s="4" t="str">
        <f t="shared" si="57"/>
        <v/>
      </c>
      <c r="N148" s="23">
        <f>IFERROR(VLOOKUP(L148,percentlist2!A:H,8,false),"")</f>
        <v>8.430913349</v>
      </c>
      <c r="O148" s="33">
        <f>IFERROR(VLOOKUP(L148,aoasuchdata0.75!A:H,2,false),"")</f>
        <v>29</v>
      </c>
      <c r="P148" s="1">
        <v>0.0</v>
      </c>
      <c r="T148" s="1"/>
      <c r="Y148" s="24"/>
      <c r="Z148" s="55"/>
      <c r="AA148" s="61"/>
    </row>
    <row r="149">
      <c r="A149" s="1" t="s">
        <v>72</v>
      </c>
      <c r="C149" s="32"/>
      <c r="D149" s="23" t="str">
        <f>IFERROR(VLOOKUP(B149,percentlist2!A:H,8,false),"")</f>
        <v/>
      </c>
      <c r="E149" s="23" t="str">
        <f>IFERROR(VLOOKUP(B149,aoasuchdata0.75!A:H,2,false),"")</f>
        <v/>
      </c>
      <c r="F149" s="24" t="s">
        <v>548</v>
      </c>
      <c r="G149" s="23" t="str">
        <f t="shared" si="56"/>
        <v/>
      </c>
      <c r="H149" s="23">
        <f>IFERROR(VLOOKUP(F149,percentlist2!A:H,8,false),"")</f>
        <v>8.196721311</v>
      </c>
      <c r="I149" s="33">
        <f>IFERROR(VLOOKUP(F149,aoasuchdata0.75!A:H,2,false),"")</f>
        <v>29</v>
      </c>
      <c r="L149" s="24" t="s">
        <v>517</v>
      </c>
      <c r="M149" s="4" t="str">
        <f t="shared" si="57"/>
        <v/>
      </c>
      <c r="N149" s="23">
        <f>IFERROR(VLOOKUP(L149,percentlist2!A:H,8,false),"")</f>
        <v>8.430913349</v>
      </c>
      <c r="O149" s="33">
        <f>IFERROR(VLOOKUP(L149,aoasuchdata0.75!A:H,2,false),"")</f>
        <v>25</v>
      </c>
      <c r="P149" s="1">
        <v>0.0</v>
      </c>
      <c r="T149" s="1"/>
      <c r="Y149" s="22"/>
      <c r="Z149" s="22"/>
      <c r="AA149" s="61"/>
    </row>
    <row r="150">
      <c r="A150" s="1" t="s">
        <v>72</v>
      </c>
      <c r="C150" s="32"/>
      <c r="D150" s="23" t="str">
        <f>IFERROR(VLOOKUP(B150,percentlist2!A:H,8,false),"")</f>
        <v/>
      </c>
      <c r="E150" s="23" t="str">
        <f>IFERROR(VLOOKUP(B150,aoasuchdata0.75!A:H,2,false),"")</f>
        <v/>
      </c>
      <c r="F150" s="59" t="s">
        <v>549</v>
      </c>
      <c r="G150" s="23" t="str">
        <f t="shared" si="56"/>
        <v/>
      </c>
      <c r="H150" s="23">
        <f>IFERROR(VLOOKUP(F150,percentlist2!A:H,8,false),"")</f>
        <v>8.196721311</v>
      </c>
      <c r="I150" s="33">
        <f>IFERROR(VLOOKUP(F150,aoasuchdata0.75!A:H,2,false),"")</f>
        <v>28</v>
      </c>
      <c r="L150" s="55" t="s">
        <v>552</v>
      </c>
      <c r="M150" s="4" t="str">
        <f t="shared" si="57"/>
        <v/>
      </c>
      <c r="N150" s="23">
        <f>IFERROR(VLOOKUP(L150,percentlist2!A:H,8,false),"")</f>
        <v>8.548009368</v>
      </c>
      <c r="O150" s="33">
        <f>IFERROR(VLOOKUP(L150,aoasuchdata0.75!A:H,2,false),"")</f>
        <v>30</v>
      </c>
      <c r="P150" s="1">
        <v>0.0</v>
      </c>
      <c r="T150" s="1"/>
      <c r="Y150" s="24"/>
      <c r="Z150" s="24"/>
      <c r="AA150" s="61"/>
    </row>
    <row r="151">
      <c r="A151" s="1" t="s">
        <v>72</v>
      </c>
      <c r="C151" s="32"/>
      <c r="D151" s="23" t="str">
        <f>IFERROR(VLOOKUP(B151,percentlist2!A:H,8,false),"")</f>
        <v/>
      </c>
      <c r="E151" s="23" t="str">
        <f>IFERROR(VLOOKUP(B151,aoasuchdata0.75!A:H,2,false),"")</f>
        <v/>
      </c>
      <c r="F151" s="59" t="s">
        <v>553</v>
      </c>
      <c r="G151" s="23" t="str">
        <f t="shared" si="56"/>
        <v/>
      </c>
      <c r="H151" s="23">
        <f>IFERROR(VLOOKUP(F151,percentlist2!A:H,8,false),"")</f>
        <v>8.548009368</v>
      </c>
      <c r="I151" s="33">
        <f>IFERROR(VLOOKUP(F151,aoasuchdata0.75!A:H,2,false),"")</f>
        <v>26</v>
      </c>
      <c r="L151" s="55" t="s">
        <v>554</v>
      </c>
      <c r="M151" s="4" t="str">
        <f t="shared" si="57"/>
        <v/>
      </c>
      <c r="N151" s="23">
        <f>IFERROR(VLOOKUP(L151,percentlist2!A:H,8,false),"")</f>
        <v>8.782201405</v>
      </c>
      <c r="O151" s="33">
        <f>IFERROR(VLOOKUP(L151,aoasuchdata0.75!A:H,2,false),"")</f>
        <v>24</v>
      </c>
      <c r="P151" s="1">
        <v>0.0</v>
      </c>
      <c r="T151" s="1"/>
      <c r="Y151" s="22"/>
      <c r="Z151" s="24"/>
      <c r="AA151" s="61"/>
    </row>
    <row r="152">
      <c r="A152" s="1" t="s">
        <v>72</v>
      </c>
      <c r="C152" s="1"/>
      <c r="D152" s="23" t="str">
        <f>IFERROR(VLOOKUP(B152,percentlist2!A:H,8,false),"")</f>
        <v/>
      </c>
      <c r="E152" s="23" t="str">
        <f>IFERROR(VLOOKUP(B152,aoasuchdata0.75!A:H,2,false),"")</f>
        <v/>
      </c>
      <c r="F152" s="59" t="s">
        <v>555</v>
      </c>
      <c r="G152" s="23" t="str">
        <f t="shared" si="56"/>
        <v/>
      </c>
      <c r="H152" s="23">
        <f>IFERROR(VLOOKUP(F152,percentlist2!A:H,8,false),"")</f>
        <v>8.665105386</v>
      </c>
      <c r="I152" s="33">
        <f>IFERROR(VLOOKUP(F152,aoasuchdata0.75!A:H,2,false),"")</f>
        <v>30</v>
      </c>
      <c r="L152" s="24" t="s">
        <v>476</v>
      </c>
      <c r="M152" s="4" t="str">
        <f t="shared" si="57"/>
        <v/>
      </c>
      <c r="N152" s="23">
        <f>IFERROR(VLOOKUP(L152,percentlist2!A:H,8,false),"")</f>
        <v>9.016393443</v>
      </c>
      <c r="O152" s="33">
        <f>IFERROR(VLOOKUP(L152,aoasuchdata0.75!A:H,2,false),"")</f>
        <v>29</v>
      </c>
      <c r="P152" s="1">
        <v>0.0</v>
      </c>
      <c r="T152" s="1"/>
      <c r="Y152" s="24"/>
      <c r="Z152" s="55"/>
      <c r="AA152" s="61"/>
    </row>
    <row r="153">
      <c r="A153" s="1" t="s">
        <v>72</v>
      </c>
      <c r="C153" s="1"/>
      <c r="D153" s="23" t="str">
        <f>IFERROR(VLOOKUP(B153,percentlist2!A:H,8,false),"")</f>
        <v/>
      </c>
      <c r="E153" s="23" t="str">
        <f>IFERROR(VLOOKUP(B153,aoasuchdata0.75!A:H,2,false),"")</f>
        <v/>
      </c>
      <c r="F153" s="59" t="s">
        <v>557</v>
      </c>
      <c r="G153" s="23" t="str">
        <f t="shared" si="56"/>
        <v/>
      </c>
      <c r="H153" s="23">
        <f>IFERROR(VLOOKUP(F153,percentlist2!A:H,8,false),"")</f>
        <v>8.899297424</v>
      </c>
      <c r="I153" s="33">
        <f>IFERROR(VLOOKUP(F153,aoasuchdata0.75!A:H,2,false),"")</f>
        <v>25</v>
      </c>
      <c r="L153" s="55" t="s">
        <v>556</v>
      </c>
      <c r="M153" s="4" t="str">
        <f t="shared" si="57"/>
        <v/>
      </c>
      <c r="N153" s="23">
        <f>IFERROR(VLOOKUP(L153,percentlist2!A:H,8,false),"")</f>
        <v>9.601873536</v>
      </c>
      <c r="O153" s="33">
        <f>IFERROR(VLOOKUP(L153,aoasuchdata0.75!A:H,2,false),"")</f>
        <v>29</v>
      </c>
      <c r="P153" s="1">
        <v>0.0</v>
      </c>
      <c r="T153" s="53"/>
      <c r="Y153" s="22"/>
      <c r="Z153" s="24"/>
      <c r="AA153" s="61"/>
    </row>
    <row r="154">
      <c r="A154" s="1" t="s">
        <v>72</v>
      </c>
      <c r="C154" s="1"/>
      <c r="D154" s="23" t="str">
        <f>IFERROR(VLOOKUP(B154,percentlist2!A:H,8,false),"")</f>
        <v/>
      </c>
      <c r="E154" s="23" t="str">
        <f>IFERROR(VLOOKUP(B154,aoasuchdata0.75!A:H,2,false),"")</f>
        <v/>
      </c>
      <c r="F154" s="59" t="s">
        <v>486</v>
      </c>
      <c r="G154" s="23" t="str">
        <f t="shared" si="56"/>
        <v/>
      </c>
      <c r="H154" s="23">
        <f>IFERROR(VLOOKUP(F154,percentlist2!A:H,8,false),"")</f>
        <v>9.25058548</v>
      </c>
      <c r="I154" s="33">
        <f>IFERROR(VLOOKUP(F154,aoasuchdata0.75!A:H,2,false),"")</f>
        <v>27</v>
      </c>
      <c r="L154" s="24" t="s">
        <v>561</v>
      </c>
      <c r="M154" s="4" t="str">
        <f t="shared" si="57"/>
        <v/>
      </c>
      <c r="N154" s="23">
        <f>IFERROR(VLOOKUP(L154,percentlist2!A:H,8,false),"")</f>
        <v>9.836065574</v>
      </c>
      <c r="O154" s="33">
        <f>IFERROR(VLOOKUP(L154,aoasuchdata0.75!A:H,2,false),"")</f>
        <v>28</v>
      </c>
      <c r="P154" s="1">
        <v>0.0</v>
      </c>
      <c r="T154" s="1"/>
      <c r="Y154" s="22"/>
      <c r="Z154" s="15"/>
      <c r="AA154" s="61"/>
    </row>
    <row r="155">
      <c r="A155" s="1" t="s">
        <v>72</v>
      </c>
      <c r="C155" s="1"/>
      <c r="D155" s="23" t="str">
        <f>IFERROR(VLOOKUP(B155,percentlist2!A:H,8,false),"")</f>
        <v/>
      </c>
      <c r="E155" s="23" t="str">
        <f>IFERROR(VLOOKUP(B155,aoasuchdata0.75!A:H,2,false),"")</f>
        <v/>
      </c>
      <c r="F155" s="59" t="s">
        <v>485</v>
      </c>
      <c r="G155" s="23" t="str">
        <f t="shared" si="56"/>
        <v/>
      </c>
      <c r="H155" s="23">
        <f>IFERROR(VLOOKUP(F155,percentlist2!A:H,8,false),"")</f>
        <v>9.601873536</v>
      </c>
      <c r="I155" s="33">
        <f>IFERROR(VLOOKUP(F155,aoasuchdata0.75!A:H,2,false),"")</f>
        <v>27</v>
      </c>
      <c r="L155" s="24" t="s">
        <v>563</v>
      </c>
      <c r="M155" s="4" t="str">
        <f t="shared" si="57"/>
        <v/>
      </c>
      <c r="N155" s="23">
        <f>IFERROR(VLOOKUP(L155,percentlist2!A:H,8,false),"")</f>
        <v>10.07025761</v>
      </c>
      <c r="O155" s="33">
        <f>IFERROR(VLOOKUP(L155,aoasuchdata0.75!A:H,2,false),"")</f>
        <v>26</v>
      </c>
      <c r="P155" s="1">
        <v>0.0</v>
      </c>
      <c r="T155" s="32"/>
      <c r="Y155" s="22"/>
      <c r="Z155" s="24"/>
      <c r="AA155" s="61"/>
    </row>
    <row r="156">
      <c r="A156" s="1" t="s">
        <v>72</v>
      </c>
      <c r="C156" s="1"/>
      <c r="D156" s="23" t="str">
        <f>IFERROR(VLOOKUP(B156,percentlist2!A:H,8,false),"")</f>
        <v/>
      </c>
      <c r="E156" s="23" t="str">
        <f>IFERROR(VLOOKUP(B156,aoasuchdata0.75!A:H,2,false),"")</f>
        <v/>
      </c>
      <c r="F156" s="59" t="s">
        <v>560</v>
      </c>
      <c r="G156" s="23" t="str">
        <f t="shared" si="56"/>
        <v/>
      </c>
      <c r="H156" s="23">
        <f>IFERROR(VLOOKUP(F156,percentlist2!A:H,8,false),"")</f>
        <v>9.953161593</v>
      </c>
      <c r="I156" s="33">
        <f>IFERROR(VLOOKUP(F156,aoasuchdata0.75!A:H,2,false),"")</f>
        <v>29</v>
      </c>
      <c r="L156" s="24" t="s">
        <v>378</v>
      </c>
      <c r="M156" s="4" t="str">
        <f t="shared" si="57"/>
        <v/>
      </c>
      <c r="N156" s="23">
        <f>IFERROR(VLOOKUP(L156,percentlist2!A:H,8,false),"")</f>
        <v>10.30444965</v>
      </c>
      <c r="O156" s="33">
        <f>IFERROR(VLOOKUP(L156,aoasuchdata0.75!A:H,2,false),"")</f>
        <v>29</v>
      </c>
      <c r="P156" s="1">
        <v>0.0</v>
      </c>
      <c r="T156" s="1"/>
      <c r="Y156" s="22"/>
      <c r="Z156" s="24"/>
      <c r="AA156" s="61"/>
    </row>
    <row r="157">
      <c r="A157" s="1" t="s">
        <v>72</v>
      </c>
      <c r="C157" s="1"/>
      <c r="D157" s="23" t="str">
        <f>IFERROR(VLOOKUP(B157,percentlist2!A:H,8,false),"")</f>
        <v/>
      </c>
      <c r="E157" s="23" t="str">
        <f>IFERROR(VLOOKUP(B157,aoasuchdata0.75!A:H,2,false),"")</f>
        <v/>
      </c>
      <c r="F157" s="59" t="s">
        <v>519</v>
      </c>
      <c r="G157" s="23" t="str">
        <f t="shared" si="56"/>
        <v/>
      </c>
      <c r="H157" s="23">
        <f>IFERROR(VLOOKUP(F157,percentlist2!A:H,8,false),"")</f>
        <v>10.18735363</v>
      </c>
      <c r="I157" s="33">
        <f>IFERROR(VLOOKUP(F157,aoasuchdata0.75!A:H,2,false),"")</f>
        <v>29</v>
      </c>
      <c r="L157" s="24" t="s">
        <v>474</v>
      </c>
      <c r="M157" s="23" t="str">
        <f t="shared" si="57"/>
        <v/>
      </c>
      <c r="N157" s="23">
        <f>IFERROR(VLOOKUP(L157,percentlist2!A:H,8,false),"")</f>
        <v>10.42154567</v>
      </c>
      <c r="O157" s="33">
        <f>IFERROR(VLOOKUP(L157,aoasuchdata0.75!A:H,2,false),"")</f>
        <v>27</v>
      </c>
      <c r="P157" s="1">
        <v>0.0</v>
      </c>
      <c r="T157" s="1"/>
      <c r="Y157" s="22"/>
      <c r="Z157" s="24"/>
      <c r="AA157" s="61"/>
    </row>
    <row r="158">
      <c r="A158" s="1" t="s">
        <v>72</v>
      </c>
      <c r="C158" s="1"/>
      <c r="D158" s="23" t="str">
        <f>IFERROR(VLOOKUP(B158,percentlist2!A:H,8,false),"")</f>
        <v/>
      </c>
      <c r="E158" s="23" t="str">
        <f>IFERROR(VLOOKUP(B158,aoasuchdata0.75!A:H,2,false),"")</f>
        <v/>
      </c>
      <c r="F158" s="59" t="s">
        <v>377</v>
      </c>
      <c r="G158" s="23" t="str">
        <f t="shared" si="56"/>
        <v/>
      </c>
      <c r="H158" s="23">
        <f>IFERROR(VLOOKUP(F158,percentlist2!A:H,8,false),"")</f>
        <v>10.30444965</v>
      </c>
      <c r="I158" s="33">
        <f>IFERROR(VLOOKUP(F158,aoasuchdata0.75!A:H,2,false),"")</f>
        <v>28</v>
      </c>
      <c r="L158" s="24" t="s">
        <v>562</v>
      </c>
      <c r="M158" s="4" t="str">
        <f t="shared" si="57"/>
        <v/>
      </c>
      <c r="N158" s="23">
        <f>IFERROR(VLOOKUP(L158,percentlist2!A:H,8,false),"")</f>
        <v>11.35831382</v>
      </c>
      <c r="O158" s="33">
        <f>IFERROR(VLOOKUP(L158,aoasuchdata0.75!A:H,2,false),"")</f>
        <v>29</v>
      </c>
      <c r="P158" s="1">
        <v>0.0</v>
      </c>
      <c r="T158" s="1"/>
      <c r="Y158" s="22"/>
      <c r="Z158" s="24"/>
      <c r="AA158" s="61"/>
    </row>
    <row r="159">
      <c r="A159" s="1" t="s">
        <v>72</v>
      </c>
      <c r="C159" s="1"/>
      <c r="D159" s="23" t="str">
        <f>IFERROR(VLOOKUP(B159,percentlist2!A:H,8,false),"")</f>
        <v/>
      </c>
      <c r="E159" s="23" t="str">
        <f>IFERROR(VLOOKUP(B159,aoasuchdata0.75!A:H,2,false),"")</f>
        <v/>
      </c>
      <c r="F159" s="24" t="s">
        <v>316</v>
      </c>
      <c r="G159" s="4" t="str">
        <f t="shared" si="56"/>
        <v/>
      </c>
      <c r="H159" s="23">
        <f>IFERROR(VLOOKUP(F159,percentlist2!A:H,8,false),"")</f>
        <v>11.12412178</v>
      </c>
      <c r="I159" s="33">
        <f>IFERROR(VLOOKUP(F159,aoasuchdata0.75!A:H,2,false),"")</f>
        <v>30</v>
      </c>
      <c r="L159" s="24" t="s">
        <v>259</v>
      </c>
      <c r="M159" s="23" t="str">
        <f t="shared" si="57"/>
        <v/>
      </c>
      <c r="N159" s="23">
        <f>IFERROR(VLOOKUP(L159,percentlist2!A:H,8,false),"")</f>
        <v>11.59250585</v>
      </c>
      <c r="O159" s="33">
        <f>IFERROR(VLOOKUP(L159,aoasuchdata0.75!A:H,2,false),"")</f>
        <v>27</v>
      </c>
      <c r="P159" s="1">
        <v>0.0</v>
      </c>
      <c r="T159" s="1"/>
      <c r="Y159" s="24"/>
      <c r="Z159" s="55"/>
      <c r="AA159" s="61"/>
    </row>
    <row r="160">
      <c r="A160" s="1" t="s">
        <v>72</v>
      </c>
      <c r="C160" s="32"/>
      <c r="D160" s="23" t="str">
        <f>IFERROR(VLOOKUP(B160,percentlist2!A:H,8,false),"")</f>
        <v/>
      </c>
      <c r="E160" s="23" t="str">
        <f>IFERROR(VLOOKUP(B160,aoasuchdata0.75!A:H,2,false),"")</f>
        <v/>
      </c>
      <c r="F160" s="24" t="s">
        <v>569</v>
      </c>
      <c r="G160" s="23" t="str">
        <f t="shared" si="56"/>
        <v/>
      </c>
      <c r="H160" s="23">
        <f>IFERROR(VLOOKUP(F160,percentlist2!A:H,8,false),"")</f>
        <v>11.94379391</v>
      </c>
      <c r="I160" s="33">
        <f>IFERROR(VLOOKUP(F160,aoasuchdata0.75!A:H,2,false),"")</f>
        <v>26</v>
      </c>
      <c r="L160" s="24" t="s">
        <v>572</v>
      </c>
      <c r="M160" s="4" t="str">
        <f t="shared" si="57"/>
        <v/>
      </c>
      <c r="N160" s="23">
        <f>IFERROR(VLOOKUP(L160,percentlist2!A:H,8,false),"")</f>
        <v>13.1147541</v>
      </c>
      <c r="O160" s="33">
        <f>IFERROR(VLOOKUP(L160,aoasuchdata0.75!A:H,2,false),"")</f>
        <v>27</v>
      </c>
      <c r="P160" s="1">
        <v>0.0</v>
      </c>
      <c r="Y160" s="24"/>
      <c r="Z160" s="24"/>
      <c r="AA160" s="61"/>
    </row>
    <row r="161">
      <c r="A161" s="1" t="s">
        <v>72</v>
      </c>
      <c r="C161" s="32"/>
      <c r="D161" s="23" t="str">
        <f>IFERROR(VLOOKUP(B161,percentlist2!A:H,8,false),"")</f>
        <v/>
      </c>
      <c r="E161" s="23" t="str">
        <f>IFERROR(VLOOKUP(B161,aoasuchdata0.75!A:H,2,false),"")</f>
        <v/>
      </c>
      <c r="F161" s="24" t="s">
        <v>471</v>
      </c>
      <c r="G161" s="23" t="str">
        <f t="shared" si="56"/>
        <v/>
      </c>
      <c r="H161" s="23">
        <f>IFERROR(VLOOKUP(F161,percentlist2!A:H,8,false),"")</f>
        <v>12.06088993</v>
      </c>
      <c r="I161" s="33">
        <f>IFERROR(VLOOKUP(F161,aoasuchdata0.75!A:H,2,false),"")</f>
        <v>22</v>
      </c>
      <c r="L161" s="55" t="s">
        <v>574</v>
      </c>
      <c r="M161" s="23" t="str">
        <f t="shared" si="57"/>
        <v/>
      </c>
      <c r="N161" s="23">
        <f>IFERROR(VLOOKUP(L161,percentlist2!A:H,8,false),"")</f>
        <v>13.58313817</v>
      </c>
      <c r="O161" s="33">
        <f>IFERROR(VLOOKUP(L161,aoasuchdata0.75!A:H,2,false),"")</f>
        <v>27</v>
      </c>
      <c r="P161" s="1">
        <v>0.0</v>
      </c>
      <c r="T161" s="1"/>
      <c r="Y161" s="22"/>
      <c r="Z161" s="55"/>
      <c r="AA161" s="61"/>
    </row>
    <row r="162">
      <c r="A162" s="1" t="s">
        <v>72</v>
      </c>
      <c r="C162" s="32"/>
      <c r="D162" s="23" t="str">
        <f>IFERROR(VLOOKUP(B162,percentlist2!A:H,8,false),"")</f>
        <v/>
      </c>
      <c r="E162" s="23" t="str">
        <f>IFERROR(VLOOKUP(B162,aoasuchdata0.75!A:H,2,false),"")</f>
        <v/>
      </c>
      <c r="F162" s="24" t="s">
        <v>573</v>
      </c>
      <c r="G162" s="4" t="str">
        <f t="shared" si="56"/>
        <v/>
      </c>
      <c r="H162" s="23">
        <f>IFERROR(VLOOKUP(F162,percentlist2!A:H,8,false),"")</f>
        <v>12.88056206</v>
      </c>
      <c r="I162" s="33">
        <f>IFERROR(VLOOKUP(F162,aoasuchdata0.75!A:H,2,false),"")</f>
        <v>27</v>
      </c>
      <c r="L162" s="55" t="s">
        <v>577</v>
      </c>
      <c r="M162" s="4" t="str">
        <f t="shared" si="57"/>
        <v/>
      </c>
      <c r="N162" s="23">
        <f>IFERROR(VLOOKUP(L162,percentlist2!A:H,8,false),"")</f>
        <v>13.93442623</v>
      </c>
      <c r="O162" s="33">
        <f>IFERROR(VLOOKUP(L162,aoasuchdata0.75!A:H,2,false),"")</f>
        <v>25</v>
      </c>
      <c r="P162" s="1">
        <v>0.0</v>
      </c>
      <c r="T162" s="1"/>
      <c r="Y162" s="24"/>
      <c r="Z162" s="24"/>
      <c r="AA162" s="61"/>
    </row>
    <row r="163">
      <c r="A163" s="1" t="s">
        <v>72</v>
      </c>
      <c r="C163" s="32"/>
      <c r="D163" s="23" t="str">
        <f>IFERROR(VLOOKUP(B163,percentlist2!A:H,8,false),"")</f>
        <v/>
      </c>
      <c r="E163" s="23" t="str">
        <f>IFERROR(VLOOKUP(B163,aoasuchdata0.75!A:H,2,false),"")</f>
        <v/>
      </c>
      <c r="F163" s="59" t="s">
        <v>575</v>
      </c>
      <c r="G163" s="23" t="str">
        <f t="shared" si="56"/>
        <v/>
      </c>
      <c r="H163" s="23">
        <f>IFERROR(VLOOKUP(F163,percentlist2!A:H,8,false),"")</f>
        <v>13.34894614</v>
      </c>
      <c r="I163" s="33">
        <f>IFERROR(VLOOKUP(F163,aoasuchdata0.75!A:H,2,false),"")</f>
        <v>23</v>
      </c>
      <c r="L163" s="55" t="s">
        <v>582</v>
      </c>
      <c r="M163" s="4" t="str">
        <f t="shared" si="57"/>
        <v/>
      </c>
      <c r="N163" s="23">
        <f>IFERROR(VLOOKUP(L163,percentlist2!A:H,8,false),"")</f>
        <v>15.22248244</v>
      </c>
      <c r="O163" s="33">
        <f>IFERROR(VLOOKUP(L163,aoasuchdata0.75!A:H,2,false),"")</f>
        <v>24</v>
      </c>
      <c r="P163" s="1">
        <v>0.0</v>
      </c>
      <c r="T163" s="1"/>
      <c r="Y163" s="24"/>
      <c r="Z163" s="22"/>
      <c r="AA163" s="61"/>
    </row>
    <row r="164">
      <c r="A164" s="1" t="s">
        <v>72</v>
      </c>
      <c r="C164" s="32"/>
      <c r="D164" s="23" t="str">
        <f>IFERROR(VLOOKUP(B164,percentlist2!A:H,8,false),"")</f>
        <v/>
      </c>
      <c r="E164" s="23" t="str">
        <f>IFERROR(VLOOKUP(B164,aoasuchdata0.75!A:H,2,false),"")</f>
        <v/>
      </c>
      <c r="F164" s="59" t="s">
        <v>565</v>
      </c>
      <c r="G164" s="23" t="str">
        <f t="shared" si="56"/>
        <v/>
      </c>
      <c r="H164" s="23">
        <f>IFERROR(VLOOKUP(F164,percentlist2!A:H,8,false),"")</f>
        <v>13.58313817</v>
      </c>
      <c r="I164" s="33">
        <f>IFERROR(VLOOKUP(F164,aoasuchdata0.75!A:H,2,false),"")</f>
        <v>27</v>
      </c>
      <c r="L164" s="24" t="s">
        <v>483</v>
      </c>
      <c r="M164" s="4" t="str">
        <f t="shared" si="57"/>
        <v/>
      </c>
      <c r="N164" s="23">
        <f>IFERROR(VLOOKUP(L164,percentlist2!A:H,8,false),"")</f>
        <v>15.80796253</v>
      </c>
      <c r="O164" s="33">
        <f>IFERROR(VLOOKUP(L164,aoasuchdata0.75!A:H,2,false),"")</f>
        <v>30</v>
      </c>
      <c r="P164" s="1">
        <v>0.0</v>
      </c>
      <c r="T164" s="1"/>
      <c r="Y164" s="15"/>
      <c r="Z164" s="22"/>
      <c r="AA164" s="61"/>
    </row>
    <row r="165">
      <c r="A165" s="1" t="s">
        <v>72</v>
      </c>
      <c r="C165" s="32"/>
      <c r="D165" s="23" t="str">
        <f>IFERROR(VLOOKUP(B165,percentlist2!A:H,8,false),"")</f>
        <v/>
      </c>
      <c r="E165" s="23" t="str">
        <f>IFERROR(VLOOKUP(B165,aoasuchdata0.75!A:H,2,false),"")</f>
        <v/>
      </c>
      <c r="F165" s="59" t="s">
        <v>583</v>
      </c>
      <c r="G165" s="23" t="str">
        <f t="shared" si="56"/>
        <v/>
      </c>
      <c r="H165" s="23">
        <f>IFERROR(VLOOKUP(F165,percentlist2!A:H,8,false),"")</f>
        <v>15.22248244</v>
      </c>
      <c r="I165" s="33">
        <f>IFERROR(VLOOKUP(F165,aoasuchdata0.75!A:H,2,false),"")</f>
        <v>29</v>
      </c>
      <c r="L165" s="24" t="s">
        <v>595</v>
      </c>
      <c r="M165" s="4" t="str">
        <f t="shared" si="57"/>
        <v/>
      </c>
      <c r="N165" s="23">
        <f>IFERROR(VLOOKUP(L165,percentlist2!A:H,8,false),"")</f>
        <v>19.20374707</v>
      </c>
      <c r="O165" s="33" t="str">
        <f>IFERROR(VLOOKUP(L165,aoasuchdata0.75!A:H,2,false),"")</f>
        <v/>
      </c>
      <c r="P165" s="1">
        <v>0.0</v>
      </c>
      <c r="T165" s="1"/>
      <c r="Y165" s="24"/>
      <c r="Z165" s="55"/>
      <c r="AA165" s="61"/>
    </row>
    <row r="166">
      <c r="A166" s="1" t="s">
        <v>72</v>
      </c>
      <c r="C166" s="32"/>
      <c r="D166" s="23" t="str">
        <f>IFERROR(VLOOKUP(B166,percentlist2!A:H,8,false),"")</f>
        <v/>
      </c>
      <c r="E166" s="23" t="str">
        <f>IFERROR(VLOOKUP(B166,aoasuchdata0.75!A:H,2,false),"")</f>
        <v/>
      </c>
      <c r="F166" s="59" t="s">
        <v>585</v>
      </c>
      <c r="G166" s="23" t="str">
        <f t="shared" si="56"/>
        <v/>
      </c>
      <c r="H166" s="23">
        <f>IFERROR(VLOOKUP(F166,percentlist2!A:H,8,false),"")</f>
        <v>15.45667447</v>
      </c>
      <c r="I166" s="33">
        <f>IFERROR(VLOOKUP(F166,aoasuchdata0.75!A:H,2,false),"")</f>
        <v>30</v>
      </c>
      <c r="L166" s="55" t="s">
        <v>599</v>
      </c>
      <c r="M166" s="4" t="str">
        <f t="shared" si="57"/>
        <v/>
      </c>
      <c r="N166" s="23">
        <f>IFERROR(VLOOKUP(L166,percentlist2!A:H,8,false),"")</f>
        <v>19.67213115</v>
      </c>
      <c r="O166" s="33">
        <f>IFERROR(VLOOKUP(L166,aoasuchdata0.75!A:H,2,false),"")</f>
        <v>30</v>
      </c>
      <c r="P166" s="1">
        <v>0.0</v>
      </c>
      <c r="T166" s="1"/>
      <c r="Y166" s="22"/>
      <c r="Z166" s="24"/>
      <c r="AA166" s="61"/>
    </row>
    <row r="167">
      <c r="A167" s="1" t="s">
        <v>72</v>
      </c>
      <c r="C167" s="32"/>
      <c r="D167" s="23" t="str">
        <f>IFERROR(VLOOKUP(B167,percentlist2!A:H,8,false),"")</f>
        <v/>
      </c>
      <c r="E167" s="23" t="str">
        <f>IFERROR(VLOOKUP(B167,aoasuchdata0.75!A:H,2,false),"")</f>
        <v/>
      </c>
      <c r="F167" s="59" t="s">
        <v>602</v>
      </c>
      <c r="G167" s="23" t="str">
        <f t="shared" si="56"/>
        <v/>
      </c>
      <c r="H167" s="23">
        <f>IFERROR(VLOOKUP(F167,percentlist2!A:H,8,false),"")</f>
        <v>20.0234192</v>
      </c>
      <c r="I167" s="33">
        <f>IFERROR(VLOOKUP(F167,aoasuchdata0.75!A:H,2,false),"")</f>
        <v>28</v>
      </c>
      <c r="L167" s="24" t="s">
        <v>600</v>
      </c>
      <c r="M167" s="4" t="str">
        <f t="shared" si="57"/>
        <v/>
      </c>
      <c r="N167" s="23">
        <f>IFERROR(VLOOKUP(L167,percentlist2!A:H,8,false),"")</f>
        <v>19.67213115</v>
      </c>
      <c r="O167" s="33">
        <f>IFERROR(VLOOKUP(L167,aoasuchdata0.75!A:H,2,false),"")</f>
        <v>29</v>
      </c>
      <c r="P167" s="1">
        <v>0.0</v>
      </c>
      <c r="T167" s="1"/>
      <c r="Y167" s="24"/>
      <c r="Z167" s="24"/>
      <c r="AA167" s="61"/>
    </row>
    <row r="168">
      <c r="A168" s="1" t="s">
        <v>72</v>
      </c>
      <c r="C168" s="32"/>
      <c r="D168" s="23" t="str">
        <f>IFERROR(VLOOKUP(B168,percentlist2!A:H,8,false),"")</f>
        <v/>
      </c>
      <c r="E168" s="23" t="str">
        <f>IFERROR(VLOOKUP(B168,aoasuchdata0.75!A:H,2,false),"")</f>
        <v/>
      </c>
      <c r="F168" s="59" t="s">
        <v>482</v>
      </c>
      <c r="G168" s="23" t="str">
        <f t="shared" si="56"/>
        <v/>
      </c>
      <c r="H168" s="23">
        <f>IFERROR(VLOOKUP(F168,percentlist2!A:H,8,false),"")</f>
        <v>20.96018735</v>
      </c>
      <c r="I168" s="33">
        <f>IFERROR(VLOOKUP(F168,aoasuchdata0.75!A:H,2,false),"")</f>
        <v>28</v>
      </c>
      <c r="L168" s="59" t="s">
        <v>605</v>
      </c>
      <c r="M168" s="4" t="str">
        <f t="shared" si="57"/>
        <v/>
      </c>
      <c r="N168" s="23">
        <f>IFERROR(VLOOKUP(L168,percentlist2!A:H,8,false),"")</f>
        <v>20.96018735</v>
      </c>
      <c r="O168" s="33">
        <f>IFERROR(VLOOKUP(L168,aoasuchdata0.75!A:H,2,false),"")</f>
        <v>28</v>
      </c>
      <c r="P168" s="1">
        <v>0.0</v>
      </c>
      <c r="T168" s="1"/>
      <c r="Y168" s="22"/>
      <c r="Z168" s="55"/>
      <c r="AA168" s="61"/>
    </row>
    <row r="169">
      <c r="A169" s="1" t="s">
        <v>72</v>
      </c>
      <c r="C169" s="32"/>
      <c r="D169" s="23" t="str">
        <f>IFERROR(VLOOKUP(B169,percentlist2!A:H,8,false),"")</f>
        <v/>
      </c>
      <c r="E169" s="23" t="str">
        <f>IFERROR(VLOOKUP(B169,aoasuchdata0.75!A:H,2,false),"")</f>
        <v/>
      </c>
      <c r="F169" s="59" t="s">
        <v>468</v>
      </c>
      <c r="G169" s="23" t="str">
        <f t="shared" si="56"/>
        <v/>
      </c>
      <c r="H169" s="23">
        <f>IFERROR(VLOOKUP(F169,percentlist2!A:H,8,false),"")</f>
        <v>20.96018735</v>
      </c>
      <c r="I169" s="33">
        <f>IFERROR(VLOOKUP(F169,aoasuchdata0.75!A:H,2,false),"")</f>
        <v>22</v>
      </c>
      <c r="L169" s="24" t="s">
        <v>337</v>
      </c>
      <c r="M169" s="4" t="str">
        <f t="shared" si="57"/>
        <v/>
      </c>
      <c r="N169" s="23">
        <f>IFERROR(VLOOKUP(L169,percentlist2!A:H,8,false),"")</f>
        <v>21.19437939</v>
      </c>
      <c r="O169" s="33">
        <f>IFERROR(VLOOKUP(L169,aoasuchdata0.75!A:H,2,false),"")</f>
        <v>29</v>
      </c>
      <c r="P169" s="1">
        <v>0.0</v>
      </c>
      <c r="T169" s="1"/>
      <c r="Y169" s="22"/>
      <c r="Z169" s="24"/>
      <c r="AA169" s="61"/>
    </row>
    <row r="170">
      <c r="A170" s="1" t="s">
        <v>72</v>
      </c>
      <c r="C170" s="32"/>
      <c r="D170" s="23" t="str">
        <f>IFERROR(VLOOKUP(B170,percentlist2!A:H,8,false),"")</f>
        <v/>
      </c>
      <c r="E170" s="23" t="str">
        <f>IFERROR(VLOOKUP(B170,aoasuchdata0.75!A:H,2,false),"")</f>
        <v/>
      </c>
      <c r="F170" s="59" t="s">
        <v>511</v>
      </c>
      <c r="G170" s="23" t="str">
        <f t="shared" si="56"/>
        <v/>
      </c>
      <c r="H170" s="23">
        <f>IFERROR(VLOOKUP(F170,percentlist2!A:H,8,false),"")</f>
        <v>30.09367681</v>
      </c>
      <c r="I170" s="33">
        <f>IFERROR(VLOOKUP(F170,aoasuchdata0.75!A:H,2,false),"")</f>
        <v>28</v>
      </c>
      <c r="L170" s="24" t="s">
        <v>513</v>
      </c>
      <c r="M170" s="4" t="str">
        <f t="shared" si="57"/>
        <v/>
      </c>
      <c r="N170" s="23">
        <f>IFERROR(VLOOKUP(L170,percentlist2!A:H,8,false),"")</f>
        <v>29.85948478</v>
      </c>
      <c r="O170" s="33">
        <f>IFERROR(VLOOKUP(L170,aoasuchdata0.75!A:H,2,false),"")</f>
        <v>26</v>
      </c>
      <c r="P170" s="1">
        <v>0.0</v>
      </c>
      <c r="T170" s="53"/>
      <c r="Y170" s="22"/>
      <c r="Z170" s="24"/>
      <c r="AA170" s="61" t="str">
        <f>IFERROR(VLOOKUP(Z170,percentlist2!A:H,8,false),"")</f>
        <v/>
      </c>
    </row>
    <row r="171">
      <c r="A171" s="1" t="s">
        <v>72</v>
      </c>
      <c r="C171" s="32"/>
      <c r="D171" s="23" t="str">
        <f>IFERROR(VLOOKUP(B171,percentlist2!A:H,8,false),"")</f>
        <v/>
      </c>
      <c r="E171" s="23" t="str">
        <f>IFERROR(VLOOKUP(B171,aoasuchdata0.75!A:H,2,false),"")</f>
        <v/>
      </c>
      <c r="F171" s="59" t="s">
        <v>462</v>
      </c>
      <c r="G171" s="23" t="str">
        <f t="shared" si="56"/>
        <v/>
      </c>
      <c r="H171" s="23">
        <f>IFERROR(VLOOKUP(F171,percentlist2!A:H,8,false),"")</f>
        <v>32.08430913</v>
      </c>
      <c r="I171" s="33">
        <f>IFERROR(VLOOKUP(F171,aoasuchdata0.75!A:H,2,false),"")</f>
        <v>27</v>
      </c>
      <c r="L171" s="24" t="s">
        <v>461</v>
      </c>
      <c r="M171" s="4" t="str">
        <f>IFERROR(VLOOKUP(L171,stim2!A:H,8,false),"")</f>
        <v/>
      </c>
      <c r="N171" s="23">
        <f>IFERROR(VLOOKUP(L171,percentlist2!A:H,8,false),"")</f>
        <v>31.49882904</v>
      </c>
      <c r="O171" s="33">
        <f>IFERROR(VLOOKUP(L171,aoasuchdata0.75!A:H,2,false),"")</f>
        <v>26</v>
      </c>
      <c r="P171" s="1">
        <v>0.0</v>
      </c>
      <c r="T171" s="1"/>
      <c r="Y171" s="24"/>
      <c r="Z171" s="22"/>
      <c r="AA171" s="61"/>
    </row>
    <row r="172">
      <c r="A172" s="1" t="s">
        <v>72</v>
      </c>
      <c r="C172" s="32"/>
      <c r="D172" s="23" t="str">
        <f>IFERROR(VLOOKUP(B172,percentlist2!A:H,8,false),"")</f>
        <v/>
      </c>
      <c r="E172" s="23" t="str">
        <f>IFERROR(VLOOKUP(B172,aoasuchdata0.75!A:H,2,false),"")</f>
        <v/>
      </c>
      <c r="F172" s="24" t="s">
        <v>453</v>
      </c>
      <c r="G172" s="4" t="str">
        <f t="shared" si="56"/>
        <v/>
      </c>
      <c r="H172" s="23">
        <f>IFERROR(VLOOKUP(F172,percentlist2!A:H,8,false),"")</f>
        <v>45.66744731</v>
      </c>
      <c r="I172" s="33">
        <f>IFERROR(VLOOKUP(F172,aoasuchdata0.75!A:H,2,false),"")</f>
        <v>25</v>
      </c>
      <c r="L172" s="24" t="s">
        <v>361</v>
      </c>
      <c r="M172" s="23" t="str">
        <f t="shared" ref="M172:M176" si="58">IFERROR(VLOOKUP(Y258,stim2!A:H,8,false),"")</f>
        <v/>
      </c>
      <c r="N172" s="23">
        <f>IFERROR(VLOOKUP(L172,percentlist2!A:H,8,false),"")</f>
        <v>32.31850117</v>
      </c>
      <c r="O172" s="33">
        <f>IFERROR(VLOOKUP(L172,aoasuchdata0.75!A:H,2,false),"")</f>
        <v>27</v>
      </c>
      <c r="P172" s="1">
        <v>0.0</v>
      </c>
      <c r="T172" s="1"/>
      <c r="Y172" s="24"/>
      <c r="Z172" s="24"/>
      <c r="AA172" s="61"/>
    </row>
    <row r="173">
      <c r="A173" s="1" t="s">
        <v>72</v>
      </c>
      <c r="C173" s="32"/>
      <c r="D173" s="23" t="str">
        <f>IFERROR(VLOOKUP(B173,percentlist2!A:H,8,false),"")</f>
        <v/>
      </c>
      <c r="E173" s="23" t="str">
        <f>IFERROR(VLOOKUP(B173,aoasuchdata0.75!A:H,2,false),"")</f>
        <v/>
      </c>
      <c r="F173" s="24" t="s">
        <v>356</v>
      </c>
      <c r="G173" s="4" t="str">
        <f t="shared" si="56"/>
        <v/>
      </c>
      <c r="H173" s="23">
        <f>IFERROR(VLOOKUP(F173,percentlist2!A:H,8,false),"")</f>
        <v>67.33021077</v>
      </c>
      <c r="I173" s="33">
        <f>IFERROR(VLOOKUP(F173,aoasuchdata0.75!A:H,2,false),"")</f>
        <v>26</v>
      </c>
      <c r="L173" s="24" t="s">
        <v>78</v>
      </c>
      <c r="M173" s="23" t="str">
        <f t="shared" si="58"/>
        <v/>
      </c>
      <c r="N173" s="23">
        <f>IFERROR(VLOOKUP(L173,percentlist2!A:H,8,false),"")</f>
        <v>42.03747073</v>
      </c>
      <c r="O173" s="33">
        <f>IFERROR(VLOOKUP(L173,aoasuchdata0.75!A:H,2,false),"")</f>
        <v>23</v>
      </c>
      <c r="P173" s="1">
        <v>0.0</v>
      </c>
      <c r="T173" s="1"/>
      <c r="Y173" s="22"/>
      <c r="Z173" s="22"/>
      <c r="AA173" s="61"/>
    </row>
    <row r="174">
      <c r="A174" s="1" t="s">
        <v>72</v>
      </c>
      <c r="C174" s="32"/>
      <c r="D174" s="23" t="str">
        <f>IFERROR(VLOOKUP(B174,percentlist2!A:H,8,false),"")</f>
        <v/>
      </c>
      <c r="E174" s="23" t="str">
        <f>IFERROR(VLOOKUP(B174,aoasuchdata0.75!A:H,2,false),"")</f>
        <v/>
      </c>
      <c r="F174" s="24" t="s">
        <v>452</v>
      </c>
      <c r="G174" s="4" t="str">
        <f t="shared" si="56"/>
        <v/>
      </c>
      <c r="H174" s="23">
        <f>IFERROR(VLOOKUP(F174,percentlist2!A:H,8,false),"")</f>
        <v>82.55269321</v>
      </c>
      <c r="I174" s="33" t="str">
        <f>IFERROR(VLOOKUP(F174,aoasuchdata0.75!A:H,2,false),"")</f>
        <v/>
      </c>
      <c r="L174" s="24" t="s">
        <v>506</v>
      </c>
      <c r="M174" s="4" t="str">
        <f t="shared" si="58"/>
        <v/>
      </c>
      <c r="N174" s="23">
        <f>IFERROR(VLOOKUP(L174,percentlist2!A:H,8,false),"")</f>
        <v>53.04449649</v>
      </c>
      <c r="O174" s="33">
        <f>IFERROR(VLOOKUP(L174,aoasuchdata0.75!A:H,2,false),"")</f>
        <v>29</v>
      </c>
      <c r="P174" s="1">
        <v>0.0</v>
      </c>
      <c r="T174" s="1"/>
      <c r="Y174" s="20"/>
      <c r="Z174" s="24"/>
      <c r="AA174" s="61"/>
    </row>
    <row r="175">
      <c r="A175" s="1" t="s">
        <v>72</v>
      </c>
      <c r="C175" s="32"/>
      <c r="D175" s="23" t="str">
        <f>IFERROR(VLOOKUP(B175,percentlist2!A:H,8,false),"")</f>
        <v/>
      </c>
      <c r="E175" s="23" t="str">
        <f>IFERROR(VLOOKUP(B175,aoasuchdata0.75!A:H,2,false),"")</f>
        <v/>
      </c>
      <c r="F175" s="24" t="s">
        <v>502</v>
      </c>
      <c r="G175" s="23" t="str">
        <f t="shared" si="56"/>
        <v/>
      </c>
      <c r="H175" s="23">
        <f>IFERROR(VLOOKUP(F175,percentlist2!A:H,8,false),"")</f>
        <v>94.02810304</v>
      </c>
      <c r="I175" s="33" t="str">
        <f>IFERROR(VLOOKUP(F175,aoasuchdata0.75!A:H,2,false),"")</f>
        <v/>
      </c>
      <c r="L175" s="24" t="s">
        <v>505</v>
      </c>
      <c r="M175" s="4" t="str">
        <f t="shared" si="58"/>
        <v/>
      </c>
      <c r="N175" s="23">
        <f>IFERROR(VLOOKUP(L175,percentlist2!A:H,8,false),"")</f>
        <v>56.67447307</v>
      </c>
      <c r="O175" s="33">
        <f>IFERROR(VLOOKUP(L175,aoasuchdata0.75!A:H,2,false),"")</f>
        <v>29</v>
      </c>
      <c r="P175" s="1">
        <v>0.0</v>
      </c>
      <c r="T175" s="1"/>
      <c r="Y175" s="3"/>
      <c r="Z175" s="55"/>
      <c r="AA175" s="61"/>
    </row>
    <row r="176">
      <c r="A176" s="1" t="s">
        <v>72</v>
      </c>
      <c r="C176" s="32"/>
      <c r="D176" s="23" t="str">
        <f>IFERROR(VLOOKUP(B176,percentlist2!A:H,8,false),"")</f>
        <v/>
      </c>
      <c r="E176" s="23" t="str">
        <f>IFERROR(VLOOKUP(B176,aoasuchdata0.75!A:H,2,false),"")</f>
        <v/>
      </c>
      <c r="F176" s="24" t="s">
        <v>596</v>
      </c>
      <c r="H176" s="23">
        <f>IFERROR(VLOOKUP(F176,percentlist2!A:H,8,false),"")</f>
        <v>18.03278689</v>
      </c>
      <c r="I176" s="33">
        <f>IFERROR(VLOOKUP(F176,aoasuchdata0.75!A:H,2,false),"")</f>
        <v>30</v>
      </c>
      <c r="L176" s="24" t="s">
        <v>380</v>
      </c>
      <c r="M176" s="4" t="str">
        <f t="shared" si="58"/>
        <v/>
      </c>
      <c r="N176" s="23">
        <f>IFERROR(VLOOKUP(L176,percentlist2!A:H,8,false),"")</f>
        <v>17.91569087</v>
      </c>
      <c r="O176" s="33">
        <f>IFERROR(VLOOKUP(L176,aoasuchdata0.75!A:H,2,false),"")</f>
        <v>25</v>
      </c>
      <c r="P176" s="1">
        <v>0.0</v>
      </c>
      <c r="T176" s="1"/>
      <c r="Y176" s="55"/>
      <c r="Z176" s="24"/>
      <c r="AA176" s="61"/>
    </row>
    <row r="177">
      <c r="C177" s="32"/>
      <c r="D177" s="23" t="str">
        <f>IFERROR(VLOOKUP(B177,percentlist2!A:H,8,false),"")</f>
        <v/>
      </c>
      <c r="E177" s="23" t="str">
        <f>IFERROR(VLOOKUP(B177,aoasuchdata0.75!A:H,2,false),"")</f>
        <v/>
      </c>
      <c r="F177" s="27"/>
      <c r="H177" s="23" t="str">
        <f>IFERROR(VLOOKUP(F177,percentlist2!A:H,8,false),"")</f>
        <v/>
      </c>
      <c r="I177" s="33" t="str">
        <f>IFERROR(VLOOKUP(F177,aoasuchdata0.75!A:H,2,false),"")</f>
        <v/>
      </c>
      <c r="L177" s="24"/>
      <c r="M177" s="4"/>
      <c r="N177" s="23" t="str">
        <f>IFERROR(VLOOKUP(L177,percentlist2!A:H,8,false),"")</f>
        <v/>
      </c>
      <c r="O177" s="33" t="str">
        <f>IFERROR(VLOOKUP(L177,aoasuchdata0.75!A:H,2,false),"")</f>
        <v/>
      </c>
      <c r="T177" s="1"/>
      <c r="Y177" s="24"/>
      <c r="Z177" s="55"/>
      <c r="AA177" s="61"/>
    </row>
    <row r="178">
      <c r="C178" s="32"/>
      <c r="D178" s="23" t="str">
        <f>IFERROR(VLOOKUP(B178,percentlist2!A:H,8,false),"")</f>
        <v/>
      </c>
      <c r="E178" s="23" t="str">
        <f>IFERROR(VLOOKUP(B178,aoasuchdata0.75!A:H,2,false),"")</f>
        <v/>
      </c>
      <c r="F178" s="27"/>
      <c r="H178" s="23" t="str">
        <f>IFERROR(VLOOKUP(F178,percentlist2!A:H,8,false),"")</f>
        <v/>
      </c>
      <c r="I178" s="33" t="str">
        <f>IFERROR(VLOOKUP(F178,aoasuchdata0.75!A:H,2,false),"")</f>
        <v/>
      </c>
      <c r="L178" s="27"/>
      <c r="M178" s="4" t="str">
        <f t="shared" ref="M178:M198" si="59">IFERROR(VLOOKUP(L178,stim2!A:H,8,false),"")</f>
        <v/>
      </c>
      <c r="N178" s="23" t="str">
        <f>IFERROR(VLOOKUP(L178,percentlist2!A:H,8,false),"")</f>
        <v/>
      </c>
      <c r="O178" s="33" t="str">
        <f>IFERROR(VLOOKUP(L178,aoasuchdata0.75!A:H,2,false),"")</f>
        <v/>
      </c>
      <c r="T178" s="1"/>
      <c r="Y178" s="55"/>
      <c r="Z178" s="24"/>
      <c r="AA178" s="61"/>
    </row>
    <row r="179">
      <c r="C179" s="32"/>
      <c r="D179" s="23" t="str">
        <f>IFERROR(VLOOKUP(B179,percentlist2!A:H,8,false),"")</f>
        <v/>
      </c>
      <c r="E179" s="23" t="str">
        <f>IFERROR(VLOOKUP(B179,aoasuchdata0.75!A:H,2,false),"")</f>
        <v/>
      </c>
      <c r="F179" s="27"/>
      <c r="H179" s="23" t="str">
        <f>IFERROR(VLOOKUP(F179,percentlist2!A:H,8,false),"")</f>
        <v/>
      </c>
      <c r="I179" s="33" t="str">
        <f>IFERROR(VLOOKUP(F179,aoasuchdata0.75!A:H,2,false),"")</f>
        <v/>
      </c>
      <c r="L179" s="27"/>
      <c r="M179" s="4" t="str">
        <f t="shared" si="59"/>
        <v/>
      </c>
      <c r="N179" s="23" t="str">
        <f>IFERROR(VLOOKUP(L179,percentlist2!A:H,8,false),"")</f>
        <v/>
      </c>
      <c r="O179" s="33" t="str">
        <f>IFERROR(VLOOKUP(L179,aoasuchdata0.75!A:H,2,false),"")</f>
        <v/>
      </c>
      <c r="T179" s="1"/>
      <c r="Y179" s="24"/>
      <c r="Z179" s="55"/>
      <c r="AA179" s="61"/>
    </row>
    <row r="180">
      <c r="C180" s="32"/>
      <c r="D180" s="23" t="str">
        <f>IFERROR(VLOOKUP(B180,percentlist2!A:H,8,false),"")</f>
        <v/>
      </c>
      <c r="E180" s="23" t="str">
        <f>IFERROR(VLOOKUP(B180,aoasuchdata0.75!A:H,2,false),"")</f>
        <v/>
      </c>
      <c r="F180" s="27"/>
      <c r="H180" s="23" t="str">
        <f>IFERROR(VLOOKUP(F180,percentlist2!A:H,8,false),"")</f>
        <v/>
      </c>
      <c r="I180" s="33" t="str">
        <f>IFERROR(VLOOKUP(F180,aoasuchdata0.75!A:H,2,false),"")</f>
        <v/>
      </c>
      <c r="L180" s="27"/>
      <c r="M180" s="4" t="str">
        <f t="shared" si="59"/>
        <v/>
      </c>
      <c r="N180" s="23" t="str">
        <f>IFERROR(VLOOKUP(L180,percentlist2!A:H,8,false),"")</f>
        <v/>
      </c>
      <c r="O180" s="33" t="str">
        <f>IFERROR(VLOOKUP(L180,aoasuchdata0.75!A:H,2,false),"")</f>
        <v/>
      </c>
      <c r="T180" s="1"/>
      <c r="Y180" s="22"/>
      <c r="Z180" s="24"/>
      <c r="AA180" s="61"/>
    </row>
    <row r="181">
      <c r="C181" s="17"/>
      <c r="D181" s="23" t="str">
        <f>IFERROR(VLOOKUP(B181,percentlist2!A:H,8,false),"")</f>
        <v/>
      </c>
      <c r="E181" s="23" t="str">
        <f>IFERROR(VLOOKUP(B181,aoasuchdata0.75!A:H,2,false),"")</f>
        <v/>
      </c>
      <c r="F181" s="3"/>
      <c r="H181" s="23" t="str">
        <f>IFERROR(VLOOKUP(F181,percentlist2!A:H,8,false),"")</f>
        <v/>
      </c>
      <c r="I181" s="33" t="str">
        <f>IFERROR(VLOOKUP(F181,aoasuchdata0.75!A:H,2,false),"")</f>
        <v/>
      </c>
      <c r="L181" s="3"/>
      <c r="M181" s="4" t="str">
        <f t="shared" si="59"/>
        <v/>
      </c>
      <c r="N181" s="23" t="str">
        <f>IFERROR(VLOOKUP(L181,percentlist2!A:H,8,false),"")</f>
        <v/>
      </c>
      <c r="O181" s="33" t="str">
        <f>IFERROR(VLOOKUP(L181,aoasuchdata0.75!A:H,2,false),"")</f>
        <v/>
      </c>
      <c r="T181" s="1"/>
      <c r="Y181" s="24"/>
      <c r="Z181" s="55"/>
      <c r="AA181" s="61"/>
    </row>
    <row r="182">
      <c r="D182" s="23" t="str">
        <f>IFERROR(VLOOKUP(B182,percentlist2!A:H,8,false),"")</f>
        <v/>
      </c>
      <c r="F182" s="3"/>
      <c r="H182" s="23" t="str">
        <f>IFERROR(VLOOKUP(F182,percentlist2!A:H,8,false),"")</f>
        <v/>
      </c>
      <c r="I182" s="33" t="str">
        <f>IFERROR(VLOOKUP(F182,aoasuchdata0.75!A:H,2,false),"")</f>
        <v/>
      </c>
      <c r="L182" s="3"/>
      <c r="M182" s="4" t="str">
        <f t="shared" si="59"/>
        <v/>
      </c>
      <c r="N182" s="23" t="str">
        <f>IFERROR(VLOOKUP(L182,percentlist2!A:H,8,false),"")</f>
        <v/>
      </c>
      <c r="O182" s="33" t="str">
        <f>IFERROR(VLOOKUP(L182,aoasuchdata0.75!A:H,2,false),"")</f>
        <v/>
      </c>
      <c r="T182" s="1"/>
      <c r="Y182" s="22"/>
      <c r="Z182" s="24"/>
      <c r="AA182" s="61"/>
    </row>
    <row r="183">
      <c r="F183" s="3"/>
      <c r="H183" s="23" t="str">
        <f>IFERROR(VLOOKUP(F183,percentlist2!A:H,8,false),"")</f>
        <v/>
      </c>
      <c r="I183" s="33" t="str">
        <f>IFERROR(VLOOKUP(F183,aoasuchdata0.75!A:H,2,false),"")</f>
        <v/>
      </c>
      <c r="L183" s="3"/>
      <c r="M183" s="4" t="str">
        <f t="shared" si="59"/>
        <v/>
      </c>
      <c r="N183" s="23" t="str">
        <f>IFERROR(VLOOKUP(L183,percentlist2!A:H,8,false),"")</f>
        <v/>
      </c>
      <c r="O183" s="33" t="str">
        <f>IFERROR(VLOOKUP(L183,aoasuchdata0.75!A:H,2,false),"")</f>
        <v/>
      </c>
      <c r="T183" s="1"/>
      <c r="Y183" s="22"/>
      <c r="Z183" s="24"/>
      <c r="AA183" s="61"/>
    </row>
    <row r="184">
      <c r="F184" s="3"/>
      <c r="H184" s="23" t="str">
        <f>IFERROR(VLOOKUP(F184,percentlist2!A:H,8,false),"")</f>
        <v/>
      </c>
      <c r="I184" s="33" t="str">
        <f>IFERROR(VLOOKUP(F184,aoasuchdata0.75!A:H,2,false),"")</f>
        <v/>
      </c>
      <c r="L184" s="3"/>
      <c r="M184" s="4" t="str">
        <f t="shared" si="59"/>
        <v/>
      </c>
      <c r="N184" s="23" t="str">
        <f>IFERROR(VLOOKUP(L184,percentlist2!A:H,8,false),"")</f>
        <v/>
      </c>
      <c r="O184" s="33" t="str">
        <f>IFERROR(VLOOKUP(L184,aoasuchdata0.75!A:H,2,false),"")</f>
        <v/>
      </c>
      <c r="T184" s="1"/>
      <c r="Y184" s="55"/>
      <c r="Z184" s="24"/>
      <c r="AA184" s="61"/>
    </row>
    <row r="185">
      <c r="F185" s="3"/>
      <c r="H185" s="23" t="str">
        <f>IFERROR(VLOOKUP(F185,percentlist2!A:H,8,false),"")</f>
        <v/>
      </c>
      <c r="I185" s="33" t="str">
        <f>IFERROR(VLOOKUP(F185,aoasuchdata0.75!A:H,2,false),"")</f>
        <v/>
      </c>
      <c r="L185" s="3"/>
      <c r="M185" s="4" t="str">
        <f t="shared" si="59"/>
        <v/>
      </c>
      <c r="N185" s="23" t="str">
        <f>IFERROR(VLOOKUP(L185,percentlist2!A:H,8,false),"")</f>
        <v/>
      </c>
      <c r="O185" s="33" t="str">
        <f>IFERROR(VLOOKUP(L185,aoasuchdata0.75!A:H,2,false),"")</f>
        <v/>
      </c>
      <c r="T185" s="53"/>
      <c r="Y185" s="15"/>
      <c r="Z185" s="59"/>
      <c r="AA185" s="61"/>
    </row>
    <row r="186">
      <c r="F186" s="3"/>
      <c r="H186" s="23" t="str">
        <f>IFERROR(VLOOKUP(F186,percentlist2!A:H,8,false),"")</f>
        <v/>
      </c>
      <c r="I186" s="33" t="str">
        <f>IFERROR(VLOOKUP(F186,aoasuchdata0.75!A:H,2,false),"")</f>
        <v/>
      </c>
      <c r="L186" s="3"/>
      <c r="M186" s="4" t="str">
        <f t="shared" si="59"/>
        <v/>
      </c>
      <c r="N186" s="23" t="str">
        <f>IFERROR(VLOOKUP(L186,percentlist2!A:H,8,false),"")</f>
        <v/>
      </c>
      <c r="O186" s="33" t="str">
        <f>IFERROR(VLOOKUP(L186,aoasuchdata0.75!A:H,2,false),"")</f>
        <v/>
      </c>
      <c r="T186" s="1"/>
      <c r="Y186" s="22"/>
      <c r="Z186" s="22"/>
      <c r="AA186" s="61"/>
    </row>
    <row r="187">
      <c r="F187" s="3"/>
      <c r="H187" s="23" t="str">
        <f>IFERROR(VLOOKUP(F187,percentlist2!A:H,8,false),"")</f>
        <v/>
      </c>
      <c r="I187" s="33" t="str">
        <f>IFERROR(VLOOKUP(F187,aoasuchdata0.75!A:H,2,false),"")</f>
        <v/>
      </c>
      <c r="L187" s="3"/>
      <c r="M187" s="23" t="str">
        <f t="shared" si="59"/>
        <v/>
      </c>
      <c r="N187" s="23" t="str">
        <f>IFERROR(VLOOKUP(L187,percentlist2!A:H,8,false),"")</f>
        <v/>
      </c>
      <c r="O187" s="33" t="str">
        <f>IFERROR(VLOOKUP(L187,aoasuchdata0.75!A:H,2,false),"")</f>
        <v/>
      </c>
      <c r="T187" s="1"/>
      <c r="Y187" s="22"/>
      <c r="Z187" s="24"/>
      <c r="AA187" s="61"/>
    </row>
    <row r="188">
      <c r="F188" s="3"/>
      <c r="H188" s="23" t="str">
        <f>IFERROR(VLOOKUP(F188,percentlist2!A:H,8,false),"")</f>
        <v/>
      </c>
      <c r="I188" s="33" t="str">
        <f>IFERROR(VLOOKUP(F188,aoasuchdata0.75!A:H,2,false),"")</f>
        <v/>
      </c>
      <c r="L188" s="3"/>
      <c r="M188" s="23" t="str">
        <f t="shared" si="59"/>
        <v/>
      </c>
      <c r="N188" s="23" t="str">
        <f>IFERROR(VLOOKUP(L188,percentlist2!A:H,8,false),"")</f>
        <v/>
      </c>
      <c r="O188" s="33" t="str">
        <f>IFERROR(VLOOKUP(L188,aoasuchdata0.75!A:H,2,false),"")</f>
        <v/>
      </c>
      <c r="Y188" s="22"/>
      <c r="Z188" s="24"/>
      <c r="AA188" s="61"/>
    </row>
    <row r="189">
      <c r="F189" s="3"/>
      <c r="H189" s="23" t="str">
        <f>IFERROR(VLOOKUP(F189,percentlist2!A:H,8,false),"")</f>
        <v/>
      </c>
      <c r="I189" s="33" t="str">
        <f>IFERROR(VLOOKUP(F189,aoasuchdata0.75!A:H,2,false),"")</f>
        <v/>
      </c>
      <c r="L189" s="3"/>
      <c r="M189" s="23" t="str">
        <f t="shared" si="59"/>
        <v/>
      </c>
      <c r="N189" s="23" t="str">
        <f>IFERROR(VLOOKUP(L189,percentlist2!A:H,8,false),"")</f>
        <v/>
      </c>
      <c r="O189" s="33" t="str">
        <f>IFERROR(VLOOKUP(L189,aoasuchdata0.75!A:H,2,false),"")</f>
        <v/>
      </c>
      <c r="T189" s="1"/>
      <c r="Y189" s="3"/>
      <c r="Z189" s="22"/>
      <c r="AA189" s="61"/>
    </row>
    <row r="190">
      <c r="F190" s="3"/>
      <c r="H190" s="23" t="str">
        <f>IFERROR(VLOOKUP(F190,percentlist2!A:H,8,false),"")</f>
        <v/>
      </c>
      <c r="I190" s="33" t="str">
        <f>IFERROR(VLOOKUP(F190,aoasuchdata0.75!A:H,2,false),"")</f>
        <v/>
      </c>
      <c r="L190" s="3"/>
      <c r="M190" s="23" t="str">
        <f t="shared" si="59"/>
        <v/>
      </c>
      <c r="N190" s="23" t="str">
        <f>IFERROR(VLOOKUP(L190,percentlist2!A:H,8,false),"")</f>
        <v/>
      </c>
      <c r="O190" s="33" t="str">
        <f>IFERROR(VLOOKUP(L190,aoasuchdata0.75!A:H,2,false),"")</f>
        <v/>
      </c>
      <c r="T190" s="1"/>
      <c r="Y190" s="24"/>
      <c r="Z190" s="24"/>
      <c r="AA190" s="61" t="str">
        <f>IFERROR(VLOOKUP(Z190,percentlist2!A:H,8,false),"")</f>
        <v/>
      </c>
    </row>
    <row r="191">
      <c r="F191" s="3"/>
      <c r="H191" s="23" t="str">
        <f>IFERROR(VLOOKUP(F191,percentlist2!A:H,8,false),"")</f>
        <v/>
      </c>
      <c r="I191" s="33" t="str">
        <f>IFERROR(VLOOKUP(F191,aoasuchdata0.75!A:H,2,false),"")</f>
        <v/>
      </c>
      <c r="L191" s="3"/>
      <c r="M191" s="23" t="str">
        <f t="shared" si="59"/>
        <v/>
      </c>
      <c r="N191" s="23" t="str">
        <f>IFERROR(VLOOKUP(L191,percentlist2!A:H,8,false),"")</f>
        <v/>
      </c>
      <c r="O191" s="33" t="str">
        <f>IFERROR(VLOOKUP(L191,aoasuchdata0.75!A:H,2,false),"")</f>
        <v/>
      </c>
      <c r="T191" s="1"/>
      <c r="Y191" s="22"/>
      <c r="Z191" s="61" t="str">
        <f>IFERROR(VLOOKUP(Y191,percentlist2!A:H,8,false),"")</f>
        <v/>
      </c>
    </row>
    <row r="192">
      <c r="F192" s="3"/>
      <c r="H192" s="23" t="str">
        <f>IFERROR(VLOOKUP(F192,percentlist2!A:H,8,false),"")</f>
        <v/>
      </c>
      <c r="I192" s="33" t="str">
        <f>IFERROR(VLOOKUP(F192,aoasuchdata0.75!A:H,2,false),"")</f>
        <v/>
      </c>
      <c r="L192" s="32"/>
      <c r="M192" s="23" t="str">
        <f t="shared" si="59"/>
        <v/>
      </c>
      <c r="N192" s="23" t="str">
        <f>IFERROR(VLOOKUP(L192,percentlist2!A:H,8,false),"")</f>
        <v/>
      </c>
      <c r="O192" s="33" t="str">
        <f>IFERROR(VLOOKUP(L192,aoasuchdata0.75!A:H,2,false),"")</f>
        <v/>
      </c>
      <c r="T192" s="1"/>
      <c r="Y192" s="24"/>
      <c r="Z192" s="61" t="str">
        <f>IFERROR(VLOOKUP(Y192,percentlist2!A:H,8,false),"")</f>
        <v/>
      </c>
    </row>
    <row r="193">
      <c r="F193" s="3"/>
      <c r="H193" s="23" t="str">
        <f>IFERROR(VLOOKUP(F193,percentlist2!A:H,8,false),"")</f>
        <v/>
      </c>
      <c r="I193" s="33" t="str">
        <f>IFERROR(VLOOKUP(F193,aoasuchdata0.75!A:H,2,false),"")</f>
        <v/>
      </c>
      <c r="L193" s="3"/>
      <c r="M193" s="23" t="str">
        <f t="shared" si="59"/>
        <v/>
      </c>
      <c r="N193" s="23" t="str">
        <f>IFERROR(VLOOKUP(L193,percentlist2!A:H,8,false),"")</f>
        <v/>
      </c>
      <c r="O193" s="33" t="str">
        <f>IFERROR(VLOOKUP(L193,aoasuchdata0.75!A:H,2,false),"")</f>
        <v/>
      </c>
      <c r="T193" s="1"/>
      <c r="Y193" s="22"/>
      <c r="Z193" s="61" t="str">
        <f>IFERROR(VLOOKUP(Y193,percentlist2!A:H,8,false),"")</f>
        <v/>
      </c>
    </row>
    <row r="194">
      <c r="F194" s="3"/>
      <c r="H194" s="23" t="str">
        <f>IFERROR(VLOOKUP(F194,percentlist2!A:H,8,false),"")</f>
        <v/>
      </c>
      <c r="I194" s="33" t="str">
        <f>IFERROR(VLOOKUP(F194,aoasuchdata0.75!A:H,2,false),"")</f>
        <v/>
      </c>
      <c r="L194" s="3"/>
      <c r="M194" s="23" t="str">
        <f t="shared" si="59"/>
        <v/>
      </c>
      <c r="N194" s="23" t="str">
        <f>IFERROR(VLOOKUP(L194,percentlist2!A:H,8,false),"")</f>
        <v/>
      </c>
      <c r="O194" s="33" t="str">
        <f>IFERROR(VLOOKUP(L194,aoasuchdata0.75!A:H,2,false),"")</f>
        <v/>
      </c>
      <c r="Y194" s="24"/>
      <c r="Z194" s="61" t="str">
        <f>IFERROR(VLOOKUP(Y194,percentlist2!A:H,8,false),"")</f>
        <v/>
      </c>
    </row>
    <row r="195">
      <c r="F195" s="3"/>
      <c r="H195" s="23" t="str">
        <f>IFERROR(VLOOKUP(F195,percentlist2!A:H,8,false),"")</f>
        <v/>
      </c>
      <c r="I195" s="33" t="str">
        <f>IFERROR(VLOOKUP(F195,aoasuchdata0.75!A:H,2,false),"")</f>
        <v/>
      </c>
      <c r="L195" s="3"/>
      <c r="M195" s="23" t="str">
        <f t="shared" si="59"/>
        <v/>
      </c>
      <c r="N195" s="23" t="str">
        <f>IFERROR(VLOOKUP(L195,percentlist2!A:H,8,false),"")</f>
        <v/>
      </c>
      <c r="O195" s="33" t="str">
        <f>IFERROR(VLOOKUP(L195,aoasuchdata0.75!A:H,2,false),"")</f>
        <v/>
      </c>
      <c r="T195" s="1"/>
      <c r="Y195" s="24"/>
      <c r="Z195" s="61" t="str">
        <f>IFERROR(VLOOKUP(Y195,percentlist2!A:H,8,false),"")</f>
        <v/>
      </c>
    </row>
    <row r="196">
      <c r="F196" s="3"/>
      <c r="H196" s="23" t="str">
        <f>IFERROR(VLOOKUP(F196,percentlist2!A:H,8,false),"")</f>
        <v/>
      </c>
      <c r="I196" s="33" t="str">
        <f>IFERROR(VLOOKUP(F196,aoasuchdata0.75!A:H,2,false),"")</f>
        <v/>
      </c>
      <c r="L196" s="3"/>
      <c r="M196" s="23" t="str">
        <f t="shared" si="59"/>
        <v/>
      </c>
      <c r="N196" s="23" t="str">
        <f>IFERROR(VLOOKUP(L196,percentlist2!A:H,8,false),"")</f>
        <v/>
      </c>
      <c r="O196" s="33" t="str">
        <f>IFERROR(VLOOKUP(L196,aoasuchdata0.75!A:H,2,false),"")</f>
        <v/>
      </c>
      <c r="T196" s="1"/>
      <c r="Y196" s="24"/>
      <c r="Z196" s="61" t="str">
        <f>IFERROR(VLOOKUP(Y196,percentlist2!A:H,8,false),"")</f>
        <v/>
      </c>
    </row>
    <row r="197">
      <c r="F197" s="3"/>
      <c r="H197" s="23" t="str">
        <f>IFERROR(VLOOKUP(F197,percentlist2!A:H,8,false),"")</f>
        <v/>
      </c>
      <c r="I197" s="33" t="str">
        <f>IFERROR(VLOOKUP(F197,aoasuchdata0.75!A:H,2,false),"")</f>
        <v/>
      </c>
      <c r="L197" s="3"/>
      <c r="M197" s="23" t="str">
        <f t="shared" si="59"/>
        <v/>
      </c>
      <c r="N197" s="23" t="str">
        <f>IFERROR(VLOOKUP(L197,percentlist2!A:H,8,false),"")</f>
        <v/>
      </c>
      <c r="O197" s="33" t="str">
        <f>IFERROR(VLOOKUP(L197,aoasuchdata0.75!A:H,2,false),"")</f>
        <v/>
      </c>
      <c r="T197" s="1"/>
      <c r="Y197" s="22"/>
      <c r="Z197" s="61" t="str">
        <f>IFERROR(VLOOKUP(Y197,percentlist2!A:H,8,false),"")</f>
        <v/>
      </c>
    </row>
    <row r="198">
      <c r="F198" s="3"/>
      <c r="H198" s="23" t="str">
        <f>IFERROR(VLOOKUP(F198,percentlist2!A:H,8,false),"")</f>
        <v/>
      </c>
      <c r="I198" s="33" t="str">
        <f>IFERROR(VLOOKUP(F198,aoasuchdata0.75!A:H,2,false),"")</f>
        <v/>
      </c>
      <c r="L198" s="3"/>
      <c r="M198" s="23" t="str">
        <f t="shared" si="59"/>
        <v/>
      </c>
      <c r="N198" s="23" t="str">
        <f>IFERROR(VLOOKUP(L198,percentlist2!A:H,8,false),"")</f>
        <v/>
      </c>
      <c r="O198" s="33" t="str">
        <f>IFERROR(VLOOKUP(L198,aoasuchdata0.75!A:H,2,false),"")</f>
        <v/>
      </c>
      <c r="T198" s="1"/>
      <c r="Y198" s="24"/>
      <c r="Z198" s="61" t="str">
        <f>IFERROR(VLOOKUP(Y198,percentlist2!A:H,8,false),"")</f>
        <v/>
      </c>
    </row>
    <row r="199">
      <c r="F199" s="3"/>
      <c r="H199" s="23" t="str">
        <f>IFERROR(VLOOKUP(F199,percentlist2!A:H,8,false),"")</f>
        <v/>
      </c>
      <c r="I199" s="33" t="str">
        <f>IFERROR(VLOOKUP(F199,aoasuchdata0.75!A:H,2,false),"")</f>
        <v/>
      </c>
      <c r="L199" s="3"/>
      <c r="N199" s="23" t="str">
        <f>IFERROR(VLOOKUP(L199,percentlist2!A:H,8,false),"")</f>
        <v/>
      </c>
      <c r="O199" s="33" t="str">
        <f>IFERROR(VLOOKUP(L199,aoasuchdata0.75!A:H,2,false),"")</f>
        <v/>
      </c>
      <c r="T199" s="1"/>
      <c r="Y199" s="22"/>
      <c r="Z199" s="61" t="str">
        <f>IFERROR(VLOOKUP(Y199,percentlist2!A:H,8,false),"")</f>
        <v/>
      </c>
    </row>
    <row r="200">
      <c r="F200" s="3"/>
      <c r="I200" s="33" t="str">
        <f>IFERROR(VLOOKUP(F200,aoasuchdata0.75!A:H,2,false),"")</f>
        <v/>
      </c>
      <c r="L200" s="3"/>
      <c r="N200" s="23" t="str">
        <f>IFERROR(VLOOKUP(L200,percentlist2!A:H,8,false),"")</f>
        <v/>
      </c>
      <c r="O200" s="33" t="str">
        <f>IFERROR(VLOOKUP(L200,aoasuchdata0.75!A:H,2,false),"")</f>
        <v/>
      </c>
      <c r="T200" s="53"/>
      <c r="Y200" s="24"/>
      <c r="Z200" s="61" t="str">
        <f>IFERROR(VLOOKUP(Y200,percentlist2!A:H,8,false),"")</f>
        <v/>
      </c>
    </row>
    <row r="201">
      <c r="F201" s="3"/>
      <c r="I201" s="33" t="str">
        <f>IFERROR(VLOOKUP(F201,aoasuchdata0.75!A:H,2,false),"")</f>
        <v/>
      </c>
      <c r="L201" s="3"/>
      <c r="N201" s="23" t="str">
        <f>IFERROR(VLOOKUP(L201,percentlist2!A:H,8,false),"")</f>
        <v/>
      </c>
      <c r="O201" s="33" t="str">
        <f>IFERROR(VLOOKUP(L201,aoasuchdata0.75!A:H,2,false),"")</f>
        <v/>
      </c>
      <c r="T201" s="1"/>
      <c r="Y201" s="24"/>
      <c r="Z201" s="61" t="str">
        <f>IFERROR(VLOOKUP(Y201,percentlist2!A:H,8,false),"")</f>
        <v/>
      </c>
    </row>
    <row r="202">
      <c r="F202" s="3"/>
      <c r="I202" s="33" t="str">
        <f>IFERROR(VLOOKUP(F202,aoasuchdata0.75!A:H,2,false),"")</f>
        <v/>
      </c>
      <c r="L202" s="3"/>
      <c r="N202" s="23" t="str">
        <f>IFERROR(VLOOKUP(L202,percentlist2!A:H,8,false),"")</f>
        <v/>
      </c>
      <c r="O202" s="33" t="str">
        <f>IFERROR(VLOOKUP(L202,aoasuchdata0.75!A:H,2,false),"")</f>
        <v/>
      </c>
      <c r="T202" s="1"/>
      <c r="Y202" s="24"/>
      <c r="Z202" s="61" t="str">
        <f>IFERROR(VLOOKUP(Y202,percentlist2!A:H,8,false),"")</f>
        <v/>
      </c>
    </row>
    <row r="203">
      <c r="F203" s="3"/>
      <c r="I203" s="33" t="str">
        <f>IFERROR(VLOOKUP(F203,aoasuchdata0.75!A:H,2,false),"")</f>
        <v/>
      </c>
      <c r="L203" s="3"/>
      <c r="N203" s="23" t="str">
        <f>IFERROR(VLOOKUP(L203,percentlist2!A:H,8,false),"")</f>
        <v/>
      </c>
      <c r="O203" s="33" t="str">
        <f>IFERROR(VLOOKUP(L203,aoasuchdata0.75!A:H,2,false),"")</f>
        <v/>
      </c>
      <c r="T203" s="1"/>
      <c r="Y203" s="22"/>
      <c r="Z203" s="61" t="str">
        <f>IFERROR(VLOOKUP(Y203,percentlist2!A:H,8,false),"")</f>
        <v/>
      </c>
    </row>
    <row r="204">
      <c r="F204" s="3"/>
      <c r="I204" s="33" t="str">
        <f>IFERROR(VLOOKUP(F204,aoasuchdata0.75!A:H,2,false),"")</f>
        <v/>
      </c>
      <c r="L204" s="3"/>
      <c r="N204" s="23" t="str">
        <f>IFERROR(VLOOKUP(L204,percentlist2!A:H,8,false),"")</f>
        <v/>
      </c>
      <c r="O204" s="33" t="str">
        <f>IFERROR(VLOOKUP(L204,aoasuchdata0.75!A:H,2,false),"")</f>
        <v/>
      </c>
      <c r="T204" s="1"/>
      <c r="Y204" s="22"/>
      <c r="Z204" s="61" t="str">
        <f>IFERROR(VLOOKUP(Y204,percentlist2!A:H,8,false),"")</f>
        <v/>
      </c>
    </row>
    <row r="205">
      <c r="F205" s="3"/>
      <c r="I205" s="33" t="str">
        <f>IFERROR(VLOOKUP(F205,aoasuchdata0.75!A:H,2,false),"")</f>
        <v/>
      </c>
      <c r="L205" s="3"/>
      <c r="N205" s="23" t="str">
        <f>IFERROR(VLOOKUP(L205,percentlist2!A:H,8,false),"")</f>
        <v/>
      </c>
      <c r="O205" s="33" t="str">
        <f>IFERROR(VLOOKUP(L205,aoasuchdata0.75!A:H,2,false),"")</f>
        <v/>
      </c>
      <c r="T205" s="1"/>
      <c r="Y205" s="24"/>
      <c r="Z205" s="61" t="str">
        <f>IFERROR(VLOOKUP(Y205,percentlist2!A:H,8,false),"")</f>
        <v/>
      </c>
    </row>
    <row r="206">
      <c r="F206" s="3"/>
      <c r="I206" s="33" t="str">
        <f>IFERROR(VLOOKUP(F206,aoasuchdata0.75!A:H,2,false),"")</f>
        <v/>
      </c>
      <c r="L206" s="3"/>
      <c r="N206" s="23" t="str">
        <f>IFERROR(VLOOKUP(L206,percentlist2!A:H,8,false),"")</f>
        <v/>
      </c>
      <c r="O206" s="33" t="str">
        <f>IFERROR(VLOOKUP(L206,aoasuchdata0.75!A:H,2,false),"")</f>
        <v/>
      </c>
      <c r="T206" s="32"/>
      <c r="Y206" s="22"/>
      <c r="Z206" s="61" t="str">
        <f>IFERROR(VLOOKUP(Y206,percentlist2!A:H,8,false),"")</f>
        <v/>
      </c>
    </row>
    <row r="207">
      <c r="F207" s="3"/>
      <c r="I207" s="33" t="str">
        <f>IFERROR(VLOOKUP(F207,aoasuchdata0.75!A:H,2,false),"")</f>
        <v/>
      </c>
      <c r="L207" s="3"/>
      <c r="N207" s="23" t="str">
        <f>IFERROR(VLOOKUP(L207,percentlist2!A:H,8,false),"")</f>
        <v/>
      </c>
      <c r="O207" s="33" t="str">
        <f>IFERROR(VLOOKUP(L207,aoasuchdata0.75!A:H,2,false),"")</f>
        <v/>
      </c>
      <c r="T207" s="1"/>
      <c r="Y207" s="22"/>
      <c r="Z207" s="61" t="str">
        <f>IFERROR(VLOOKUP(Y207,percentlist2!A:H,8,false),"")</f>
        <v/>
      </c>
    </row>
    <row r="208">
      <c r="F208" s="3"/>
      <c r="I208" s="33" t="str">
        <f>IFERROR(VLOOKUP(F208,aoasuchdata0.75!A:H,2,false),"")</f>
        <v/>
      </c>
      <c r="L208" s="3"/>
      <c r="N208" s="23" t="str">
        <f>IFERROR(VLOOKUP(L208,percentlist2!A:H,8,false),"")</f>
        <v/>
      </c>
      <c r="O208" s="33" t="str">
        <f>IFERROR(VLOOKUP(L208,aoasuchdata0.75!A:H,2,false),"")</f>
        <v/>
      </c>
      <c r="T208" s="1"/>
      <c r="Y208" s="52"/>
      <c r="Z208" s="61" t="str">
        <f>IFERROR(VLOOKUP(Y208,percentlist2!A:H,8,false),"")</f>
        <v/>
      </c>
    </row>
    <row r="209">
      <c r="F209" s="3"/>
      <c r="I209" s="33" t="str">
        <f>IFERROR(VLOOKUP(F209,aoasuchdata0.75!A:H,2,false),"")</f>
        <v/>
      </c>
      <c r="L209" s="3"/>
      <c r="O209" s="33" t="str">
        <f>IFERROR(VLOOKUP(L209,aoasuchdata0.75!A:H,2,false),"")</f>
        <v/>
      </c>
      <c r="T209" s="1"/>
      <c r="Y209" s="55"/>
      <c r="Z209" s="61" t="str">
        <f>IFERROR(VLOOKUP(Y209,percentlist2!A:H,8,false),"")</f>
        <v/>
      </c>
    </row>
    <row r="210">
      <c r="F210" s="3"/>
      <c r="I210" s="33" t="str">
        <f>IFERROR(VLOOKUP(F210,aoasuchdata0.75!A:H,2,false),"")</f>
        <v/>
      </c>
      <c r="L210" s="3"/>
      <c r="O210" s="33" t="str">
        <f>IFERROR(VLOOKUP(L210,aoasuchdata0.75!A:H,2,false),"")</f>
        <v/>
      </c>
      <c r="T210" s="1"/>
      <c r="Y210" s="24"/>
      <c r="Z210" s="61" t="str">
        <f>IFERROR(VLOOKUP(Y210,percentlist2!A:H,8,false),"")</f>
        <v/>
      </c>
    </row>
    <row r="211">
      <c r="F211" s="3"/>
      <c r="I211" s="33" t="str">
        <f>IFERROR(VLOOKUP(F211,aoasuchdata0.75!A:H,2,false),"")</f>
        <v/>
      </c>
      <c r="L211" s="3"/>
      <c r="O211" s="33" t="str">
        <f>IFERROR(VLOOKUP(L211,aoasuchdata0.75!A:H,2,false),"")</f>
        <v/>
      </c>
      <c r="T211" s="1"/>
      <c r="Y211" s="24"/>
      <c r="Z211" s="61" t="str">
        <f>IFERROR(VLOOKUP(Y211,percentlist2!A:H,8,false),"")</f>
        <v/>
      </c>
    </row>
    <row r="212">
      <c r="F212" s="3"/>
      <c r="I212" s="33" t="str">
        <f>IFERROR(VLOOKUP(F212,aoasuchdata0.75!A:H,2,false),"")</f>
        <v/>
      </c>
      <c r="L212" s="3"/>
      <c r="O212" s="33" t="str">
        <f>IFERROR(VLOOKUP(L212,aoasuchdata0.75!A:H,2,false),"")</f>
        <v/>
      </c>
      <c r="T212" s="1"/>
      <c r="Y212" s="24"/>
      <c r="Z212" s="61" t="str">
        <f>IFERROR(VLOOKUP(Y212,percentlist2!A:H,8,false),"")</f>
        <v/>
      </c>
    </row>
    <row r="213">
      <c r="F213" s="3"/>
      <c r="I213" s="33" t="str">
        <f>IFERROR(VLOOKUP(F213,aoasuchdata0.75!A:H,2,false),"")</f>
        <v/>
      </c>
      <c r="L213" s="3"/>
      <c r="O213" s="33" t="str">
        <f>IFERROR(VLOOKUP(L213,aoasuchdata0.75!A:H,2,false),"")</f>
        <v/>
      </c>
      <c r="T213" s="1"/>
      <c r="Y213" s="22"/>
      <c r="Z213" s="61" t="str">
        <f>IFERROR(VLOOKUP(Y213,percentlist2!A:H,8,false),"")</f>
        <v/>
      </c>
    </row>
    <row r="214">
      <c r="F214" s="3"/>
      <c r="I214" s="33" t="str">
        <f>IFERROR(VLOOKUP(F214,aoasuchdata0.75!A:H,2,false),"")</f>
        <v/>
      </c>
      <c r="L214" s="3"/>
      <c r="O214" s="33" t="str">
        <f>IFERROR(VLOOKUP(L214,aoasuchdata0.75!A:H,2,false),"")</f>
        <v/>
      </c>
      <c r="T214" s="1"/>
      <c r="Y214" s="24"/>
      <c r="Z214" s="61" t="str">
        <f>IFERROR(VLOOKUP(Y214,percentlist2!A:H,8,false),"")</f>
        <v/>
      </c>
    </row>
    <row r="215">
      <c r="F215" s="3"/>
      <c r="I215" s="33" t="str">
        <f>IFERROR(VLOOKUP(F215,aoasuchdata0.75!A:H,2,false),"")</f>
        <v/>
      </c>
      <c r="L215" s="3"/>
      <c r="O215" s="33" t="str">
        <f>IFERROR(VLOOKUP(L215,aoasuchdata0.75!A:H,2,false),"")</f>
        <v/>
      </c>
      <c r="T215" s="1"/>
      <c r="Y215" s="24"/>
      <c r="Z215" s="61" t="str">
        <f>IFERROR(VLOOKUP(Y215,percentlist2!A:H,8,false),"")</f>
        <v/>
      </c>
    </row>
    <row r="216">
      <c r="F216" s="3"/>
      <c r="I216" s="33" t="str">
        <f>IFERROR(VLOOKUP(F216,aoasuchdata0.75!A:H,2,false),"")</f>
        <v/>
      </c>
      <c r="L216" s="3"/>
      <c r="O216" s="33" t="str">
        <f>IFERROR(VLOOKUP(L216,aoasuchdata0.75!A:H,2,false),"")</f>
        <v/>
      </c>
      <c r="T216" s="1"/>
      <c r="Y216" s="24"/>
      <c r="Z216" s="61" t="str">
        <f>IFERROR(VLOOKUP(Y216,percentlist2!A:H,8,false),"")</f>
        <v/>
      </c>
    </row>
    <row r="217">
      <c r="F217" s="3"/>
      <c r="I217" s="33" t="str">
        <f>IFERROR(VLOOKUP(F217,aoasuchdata0.75!A:H,2,false),"")</f>
        <v/>
      </c>
      <c r="L217" s="3"/>
      <c r="O217" s="33" t="str">
        <f>IFERROR(VLOOKUP(L217,aoasuchdata0.75!A:H,2,false),"")</f>
        <v/>
      </c>
      <c r="T217" s="2"/>
      <c r="Y217" s="24"/>
      <c r="Z217" s="61" t="str">
        <f>IFERROR(VLOOKUP(Y217,percentlist2!A:H,8,false),"")</f>
        <v/>
      </c>
    </row>
    <row r="218">
      <c r="F218" s="3"/>
      <c r="I218" s="33" t="str">
        <f>IFERROR(VLOOKUP(F218,aoasuchdata0.75!A:H,2,false),"")</f>
        <v/>
      </c>
      <c r="L218" s="3"/>
      <c r="O218" s="33" t="str">
        <f>IFERROR(VLOOKUP(L218,aoasuchdata0.75!A:H,2,false),"")</f>
        <v/>
      </c>
      <c r="T218" s="1"/>
      <c r="Y218" s="22"/>
      <c r="Z218" s="61" t="str">
        <f>IFERROR(VLOOKUP(Y218,percentlist2!A:H,8,false),"")</f>
        <v/>
      </c>
    </row>
    <row r="219">
      <c r="F219" s="3"/>
      <c r="I219" s="33" t="str">
        <f>IFERROR(VLOOKUP(F219,aoasuchdata0.75!A:H,2,false),"")</f>
        <v/>
      </c>
      <c r="L219" s="3"/>
      <c r="O219" s="33" t="str">
        <f>IFERROR(VLOOKUP(L219,aoasuchdata0.75!A:H,2,false),"")</f>
        <v/>
      </c>
      <c r="T219" s="1"/>
      <c r="Y219" s="22"/>
      <c r="Z219" s="61" t="str">
        <f>IFERROR(VLOOKUP(Y219,percentlist2!A:H,8,false),"")</f>
        <v/>
      </c>
    </row>
    <row r="220">
      <c r="F220" s="3"/>
      <c r="I220" s="33" t="str">
        <f>IFERROR(VLOOKUP(F220,aoasuchdata0.75!A:H,2,false),"")</f>
        <v/>
      </c>
      <c r="L220" s="3"/>
      <c r="O220" s="33" t="str">
        <f>IFERROR(VLOOKUP(L220,aoasuchdata0.75!A:H,2,false),"")</f>
        <v/>
      </c>
      <c r="T220" s="1"/>
      <c r="Y220" s="24"/>
      <c r="Z220" s="61" t="str">
        <f>IFERROR(VLOOKUP(Y220,percentlist2!A:H,8,false),"")</f>
        <v/>
      </c>
    </row>
    <row r="221">
      <c r="F221" s="3"/>
      <c r="I221" s="33" t="str">
        <f>IFERROR(VLOOKUP(F221,aoasuchdata0.75!A:H,2,false),"")</f>
        <v/>
      </c>
      <c r="L221" s="3"/>
      <c r="O221" s="33" t="str">
        <f>IFERROR(VLOOKUP(L221,aoasuchdata0.75!A:H,2,false),"")</f>
        <v/>
      </c>
      <c r="T221" s="1"/>
      <c r="Y221" s="22"/>
      <c r="Z221" s="61" t="str">
        <f>IFERROR(VLOOKUP(Y221,percentlist2!A:H,8,false),"")</f>
        <v/>
      </c>
    </row>
    <row r="222">
      <c r="F222" s="3"/>
      <c r="I222" s="33" t="str">
        <f>IFERROR(VLOOKUP(F222,aoasuchdata0.75!A:H,2,false),"")</f>
        <v/>
      </c>
      <c r="L222" s="3"/>
      <c r="O222" s="33" t="str">
        <f>IFERROR(VLOOKUP(L222,aoasuchdata0.75!A:H,2,false),"")</f>
        <v/>
      </c>
      <c r="T222" s="1"/>
      <c r="Y222" s="22"/>
      <c r="Z222" s="61" t="str">
        <f>IFERROR(VLOOKUP(Y222,percentlist2!A:H,8,false),"")</f>
        <v/>
      </c>
    </row>
    <row r="223">
      <c r="F223" s="3"/>
      <c r="I223" s="33" t="str">
        <f>IFERROR(VLOOKUP(F223,aoasuchdata0.75!A:H,2,false),"")</f>
        <v/>
      </c>
      <c r="L223" s="3"/>
      <c r="O223" s="33" t="str">
        <f>IFERROR(VLOOKUP(L223,aoasuchdata0.75!A:H,2,false),"")</f>
        <v/>
      </c>
      <c r="T223" s="1"/>
      <c r="Y223" s="24"/>
      <c r="Z223" s="61" t="str">
        <f>IFERROR(VLOOKUP(Y223,percentlist2!A:H,8,false),"")</f>
        <v/>
      </c>
    </row>
    <row r="224">
      <c r="F224" s="3"/>
      <c r="I224" s="33" t="str">
        <f>IFERROR(VLOOKUP(F224,aoasuchdata0.75!A:H,2,false),"")</f>
        <v/>
      </c>
      <c r="L224" s="3"/>
      <c r="O224" s="33" t="str">
        <f>IFERROR(VLOOKUP(L224,aoasuchdata0.75!A:H,2,false),"")</f>
        <v/>
      </c>
      <c r="T224" s="1"/>
      <c r="Y224" s="22"/>
      <c r="Z224" s="61" t="str">
        <f>IFERROR(VLOOKUP(Y224,percentlist2!A:H,8,false),"")</f>
        <v/>
      </c>
    </row>
    <row r="225">
      <c r="F225" s="3"/>
      <c r="I225" s="33" t="str">
        <f>IFERROR(VLOOKUP(F225,aoasuchdata0.75!A:H,2,false),"")</f>
        <v/>
      </c>
      <c r="L225" s="3"/>
      <c r="O225" s="33" t="str">
        <f>IFERROR(VLOOKUP(L225,aoasuchdata0.75!A:H,2,false),"")</f>
        <v/>
      </c>
      <c r="T225" s="2"/>
      <c r="Y225" s="3"/>
      <c r="Z225" s="61" t="str">
        <f>IFERROR(VLOOKUP(Y225,percentlist2!A:H,8,false),"")</f>
        <v/>
      </c>
    </row>
    <row r="226">
      <c r="F226" s="3"/>
      <c r="I226" s="33" t="str">
        <f>IFERROR(VLOOKUP(F226,aoasuchdata0.75!A:H,2,false),"")</f>
        <v/>
      </c>
      <c r="L226" s="3"/>
      <c r="O226" s="33" t="str">
        <f>IFERROR(VLOOKUP(L226,aoasuchdata0.75!A:H,2,false),"")</f>
        <v/>
      </c>
      <c r="T226" s="1"/>
      <c r="Y226" s="24"/>
      <c r="Z226" s="61" t="str">
        <f>IFERROR(VLOOKUP(Y226,percentlist2!A:H,8,false),"")</f>
        <v/>
      </c>
    </row>
    <row r="227">
      <c r="F227" s="3"/>
      <c r="I227" s="17"/>
      <c r="L227" s="3"/>
      <c r="O227" s="17"/>
      <c r="T227" s="1"/>
      <c r="Y227" s="22"/>
      <c r="Z227" s="61" t="str">
        <f>IFERROR(VLOOKUP(Y227,percentlist2!A:H,8,false),"")</f>
        <v/>
      </c>
    </row>
    <row r="228">
      <c r="F228" s="3"/>
      <c r="I228" s="17"/>
      <c r="L228" s="3"/>
      <c r="O228" s="17"/>
      <c r="T228" s="1"/>
      <c r="Y228" s="24"/>
      <c r="Z228" s="61" t="str">
        <f>IFERROR(VLOOKUP(Y228,percentlist2!A:H,8,false),"")</f>
        <v/>
      </c>
    </row>
    <row r="229">
      <c r="F229" s="3"/>
      <c r="I229" s="17"/>
      <c r="L229" s="3"/>
      <c r="O229" s="17"/>
      <c r="T229" s="1"/>
      <c r="Y229" s="24"/>
      <c r="Z229" s="61" t="str">
        <f>IFERROR(VLOOKUP(Y229,percentlist2!A:H,8,false),"")</f>
        <v/>
      </c>
    </row>
    <row r="230">
      <c r="F230" s="3"/>
      <c r="I230" s="17"/>
      <c r="L230" s="3"/>
      <c r="O230" s="17"/>
      <c r="T230" s="1"/>
      <c r="Y230" s="15"/>
      <c r="Z230" s="61" t="str">
        <f>IFERROR(VLOOKUP(Y230,percentlist2!A:H,8,false),"")</f>
        <v/>
      </c>
    </row>
    <row r="231">
      <c r="F231" s="3"/>
      <c r="I231" s="17"/>
      <c r="L231" s="3"/>
      <c r="O231" s="17"/>
      <c r="T231" s="1"/>
      <c r="Y231" s="24"/>
      <c r="Z231" s="61" t="str">
        <f>IFERROR(VLOOKUP(Y231,percentlist2!A:H,8,false),"")</f>
        <v/>
      </c>
    </row>
    <row r="232">
      <c r="F232" s="3"/>
      <c r="I232" s="17"/>
      <c r="L232" s="3"/>
      <c r="O232" s="17"/>
      <c r="T232" s="1"/>
      <c r="Y232" s="20"/>
      <c r="Z232" s="61" t="str">
        <f>IFERROR(VLOOKUP(Y232,percentlist2!A:H,8,false),"")</f>
        <v/>
      </c>
    </row>
    <row r="233">
      <c r="F233" s="3"/>
      <c r="I233" s="17"/>
      <c r="L233" s="3"/>
      <c r="O233" s="17"/>
      <c r="T233" s="1"/>
      <c r="Y233" s="24"/>
      <c r="Z233" s="61" t="str">
        <f>IFERROR(VLOOKUP(Y233,percentlist2!A:H,8,false),"")</f>
        <v/>
      </c>
    </row>
    <row r="234">
      <c r="F234" s="3"/>
      <c r="I234" s="17"/>
      <c r="L234" s="3"/>
      <c r="O234" s="17"/>
      <c r="T234" s="1"/>
      <c r="Y234" s="24"/>
      <c r="Z234" s="61" t="str">
        <f>IFERROR(VLOOKUP(Y234,percentlist2!A:H,8,false),"")</f>
        <v/>
      </c>
    </row>
    <row r="235">
      <c r="F235" s="3"/>
      <c r="I235" s="17"/>
      <c r="L235" s="3"/>
      <c r="O235" s="17"/>
      <c r="T235" s="1"/>
      <c r="Y235" s="22"/>
      <c r="Z235" s="61" t="str">
        <f>IFERROR(VLOOKUP(Y236,percentlist2!A:H,8,false),"")</f>
        <v/>
      </c>
    </row>
    <row r="236">
      <c r="F236" s="3"/>
      <c r="I236" s="17"/>
      <c r="L236" s="3"/>
      <c r="O236" s="17"/>
      <c r="T236" s="1"/>
      <c r="Y236" s="22"/>
      <c r="Z236" s="61" t="str">
        <f>IFERROR(VLOOKUP(Y237,percentlist2!A:H,8,false),"")</f>
        <v/>
      </c>
    </row>
    <row r="237">
      <c r="F237" s="3"/>
      <c r="I237" s="17"/>
      <c r="L237" s="3"/>
      <c r="O237" s="17"/>
      <c r="T237" s="1"/>
      <c r="Y237" s="22"/>
      <c r="Z237" s="61" t="str">
        <f>IFERROR(VLOOKUP(Y238,percentlist2!A:H,8,false),"")</f>
        <v/>
      </c>
    </row>
    <row r="238">
      <c r="F238" s="3"/>
      <c r="I238" s="17"/>
      <c r="L238" s="3"/>
      <c r="O238" s="17"/>
      <c r="T238" s="1"/>
      <c r="Y238" s="35"/>
      <c r="Z238" s="61" t="str">
        <f>IFERROR(VLOOKUP(Y239,percentlist2!A:H,8,false),"")</f>
        <v/>
      </c>
    </row>
    <row r="239">
      <c r="F239" s="3"/>
      <c r="I239" s="17"/>
      <c r="L239" s="3"/>
      <c r="O239" s="17"/>
      <c r="T239" s="1"/>
      <c r="Y239" s="35"/>
      <c r="Z239" s="61" t="str">
        <f>IFERROR(VLOOKUP(Y240,percentlist2!A:H,8,false),"")</f>
        <v/>
      </c>
    </row>
    <row r="240">
      <c r="F240" s="3"/>
      <c r="I240" s="17"/>
      <c r="L240" s="3"/>
      <c r="O240" s="17"/>
      <c r="T240" s="53"/>
      <c r="Y240" s="24"/>
      <c r="Z240" s="61" t="str">
        <f>IFERROR(VLOOKUP(Y241,percentlist2!A:H,8,false),"")</f>
        <v/>
      </c>
    </row>
    <row r="241">
      <c r="F241" s="3"/>
      <c r="I241" s="17"/>
      <c r="L241" s="3"/>
      <c r="O241" s="17"/>
      <c r="T241" s="1"/>
      <c r="Y241" s="24"/>
      <c r="Z241" s="61" t="str">
        <f>IFERROR(VLOOKUP(Y242,percentlist2!A:H,8,false),"")</f>
        <v/>
      </c>
    </row>
    <row r="242">
      <c r="F242" s="3"/>
      <c r="I242" s="17"/>
      <c r="L242" s="3"/>
      <c r="O242" s="17"/>
      <c r="T242" s="1"/>
      <c r="Y242" s="24"/>
      <c r="Z242" s="61" t="str">
        <f>IFERROR(VLOOKUP(Y243,percentlist2!A:H,8,false),"")</f>
        <v/>
      </c>
    </row>
    <row r="243">
      <c r="F243" s="3"/>
      <c r="I243" s="17"/>
      <c r="L243" s="3"/>
      <c r="O243" s="17"/>
      <c r="T243" s="1"/>
      <c r="Y243" s="24"/>
      <c r="Z243" s="61" t="str">
        <f>IFERROR(VLOOKUP(Y244,percentlist2!A:H,8,false),"")</f>
        <v/>
      </c>
    </row>
    <row r="244">
      <c r="F244" s="3"/>
      <c r="I244" s="17"/>
      <c r="L244" s="3"/>
      <c r="O244" s="17"/>
      <c r="T244" s="1"/>
      <c r="Y244" s="22"/>
      <c r="Z244" s="61" t="str">
        <f>IFERROR(VLOOKUP(Y245,percentlist2!A:H,8,false),"")</f>
        <v/>
      </c>
    </row>
    <row r="245">
      <c r="I245" s="17"/>
      <c r="O245" s="17"/>
      <c r="T245" s="1"/>
      <c r="Y245" s="22"/>
      <c r="Z245" s="61" t="str">
        <f>IFERROR(VLOOKUP(Y246,percentlist2!A:H,8,false),"")</f>
        <v/>
      </c>
    </row>
    <row r="246">
      <c r="I246" s="17"/>
      <c r="O246" s="17"/>
      <c r="T246" s="53"/>
      <c r="Y246" s="24"/>
      <c r="Z246" s="61" t="str">
        <f>IFERROR(VLOOKUP(Y247,percentlist2!A:H,8,false),"")</f>
        <v/>
      </c>
    </row>
    <row r="247">
      <c r="I247" s="17"/>
      <c r="O247" s="17"/>
      <c r="T247" s="1"/>
      <c r="Y247" s="55"/>
      <c r="Z247" s="61" t="str">
        <f>IFERROR(VLOOKUP(Y248,percentlist2!A:H,8,false),"")</f>
        <v/>
      </c>
    </row>
    <row r="248">
      <c r="I248" s="17"/>
      <c r="O248" s="17"/>
      <c r="T248" s="1"/>
      <c r="Y248" s="24"/>
      <c r="Z248" s="61" t="str">
        <f>IFERROR(VLOOKUP(Y249,percentlist2!A:H,8,false),"")</f>
        <v/>
      </c>
    </row>
    <row r="249">
      <c r="I249" s="17"/>
      <c r="O249" s="17"/>
      <c r="T249" s="1"/>
      <c r="Y249" s="57"/>
      <c r="Z249" s="61" t="str">
        <f>IFERROR(VLOOKUP(Y250,percentlist2!A:H,8,false),"")</f>
        <v/>
      </c>
    </row>
    <row r="250">
      <c r="I250" s="17"/>
      <c r="O250" s="17"/>
      <c r="T250" s="1"/>
      <c r="Y250" s="55"/>
      <c r="Z250" s="61" t="str">
        <f>IFERROR(VLOOKUP(Y251,percentlist2!A:H,8,false),"")</f>
        <v/>
      </c>
    </row>
    <row r="251">
      <c r="I251" s="17"/>
      <c r="O251" s="17"/>
      <c r="T251" s="53"/>
      <c r="Y251" s="48"/>
      <c r="Z251" s="61" t="str">
        <f>IFERROR(VLOOKUP(Y252,percentlist2!A:H,8,false),"")</f>
        <v/>
      </c>
    </row>
    <row r="252">
      <c r="I252" s="17"/>
      <c r="O252" s="17"/>
      <c r="T252" s="1"/>
      <c r="Y252" s="24"/>
      <c r="Z252" s="61" t="str">
        <f>IFERROR(VLOOKUP(Y253,percentlist2!A:H,8,false),"")</f>
        <v/>
      </c>
    </row>
    <row r="253">
      <c r="I253" s="17"/>
      <c r="O253" s="17"/>
      <c r="T253" s="1"/>
      <c r="Y253" s="24"/>
      <c r="Z253" s="61" t="str">
        <f>IFERROR(VLOOKUP(Y254,percentlist2!A:H,8,false),"")</f>
        <v/>
      </c>
    </row>
    <row r="254">
      <c r="I254" s="17"/>
      <c r="O254" s="17"/>
      <c r="T254" s="1"/>
      <c r="Y254" s="24"/>
      <c r="Z254" s="61" t="str">
        <f>IFERROR(VLOOKUP(Y255,percentlist2!A:H,8,false),"")</f>
        <v/>
      </c>
    </row>
    <row r="255">
      <c r="I255" s="17"/>
      <c r="O255" s="17"/>
      <c r="T255" s="1"/>
      <c r="Y255" s="24"/>
      <c r="Z255" s="61" t="str">
        <f>IFERROR(VLOOKUP(Y256,percentlist2!A:H,8,false),"")</f>
        <v/>
      </c>
    </row>
    <row r="256">
      <c r="I256" s="17"/>
      <c r="O256" s="17"/>
      <c r="T256" s="1"/>
      <c r="Y256" s="24"/>
      <c r="Z256" s="61" t="str">
        <f>IFERROR(VLOOKUP(Y257,percentlist2!A:H,8,false),"")</f>
        <v/>
      </c>
    </row>
    <row r="257">
      <c r="I257" s="17"/>
      <c r="O257" s="17"/>
      <c r="T257" s="1"/>
      <c r="Y257" s="24"/>
      <c r="Z257" s="61" t="str">
        <f>IFERROR(VLOOKUP(Y258,percentlist2!A:H,8,false),"")</f>
        <v/>
      </c>
    </row>
    <row r="258">
      <c r="I258" s="17"/>
      <c r="O258" s="17"/>
      <c r="T258" s="1"/>
      <c r="Y258" s="24"/>
      <c r="Z258" s="61" t="str">
        <f>IFERROR(VLOOKUP(Y259,percentlist2!A:H,8,false),"")</f>
        <v/>
      </c>
    </row>
    <row r="259">
      <c r="I259" s="17"/>
      <c r="O259" s="17"/>
      <c r="T259" s="1"/>
      <c r="Y259" s="24"/>
      <c r="Z259" s="61" t="str">
        <f>IFERROR(VLOOKUP(Y260,percentlist2!A:H,8,false),"")</f>
        <v/>
      </c>
    </row>
    <row r="260">
      <c r="I260" s="17"/>
      <c r="O260" s="17"/>
      <c r="T260" s="53"/>
      <c r="Y260" s="24"/>
      <c r="Z260" s="61" t="str">
        <f>IFERROR(VLOOKUP(Y261,percentlist2!A:H,8,false),"")</f>
        <v/>
      </c>
    </row>
    <row r="261">
      <c r="I261" s="17"/>
      <c r="O261" s="17"/>
      <c r="T261" s="1"/>
      <c r="Y261" s="24"/>
      <c r="Z261" s="32"/>
    </row>
    <row r="262">
      <c r="I262" s="17"/>
      <c r="O262" s="17"/>
      <c r="T262" s="53"/>
    </row>
    <row r="263">
      <c r="I263" s="17"/>
      <c r="O263" s="17"/>
      <c r="T263" s="53"/>
      <c r="Z263" s="32"/>
    </row>
    <row r="264">
      <c r="I264" s="17"/>
      <c r="O264" s="17"/>
      <c r="T264" s="1"/>
    </row>
    <row r="265">
      <c r="I265" s="17"/>
      <c r="O265" s="17"/>
      <c r="T265" s="1"/>
    </row>
    <row r="266">
      <c r="I266" s="17"/>
      <c r="O266" s="17"/>
      <c r="T266" s="1"/>
    </row>
    <row r="267">
      <c r="I267" s="17"/>
      <c r="O267" s="17"/>
      <c r="T267" s="1"/>
    </row>
    <row r="268">
      <c r="I268" s="17"/>
      <c r="O268" s="17"/>
      <c r="T268" s="1"/>
    </row>
    <row r="269">
      <c r="I269" s="17"/>
      <c r="O269" s="17"/>
      <c r="T269" s="53"/>
    </row>
    <row r="270">
      <c r="I270" s="17"/>
      <c r="O270" s="17"/>
      <c r="T270" s="1"/>
    </row>
    <row r="271">
      <c r="I271" s="17"/>
      <c r="O271" s="17"/>
      <c r="T271" s="1"/>
    </row>
    <row r="272">
      <c r="I272" s="17"/>
      <c r="O272" s="17"/>
      <c r="T272" s="1"/>
      <c r="Y272" s="32"/>
    </row>
    <row r="273">
      <c r="I273" s="17"/>
      <c r="O273" s="17"/>
      <c r="T273" s="1"/>
    </row>
    <row r="274">
      <c r="I274" s="17"/>
      <c r="O274" s="17"/>
      <c r="T274" s="1"/>
    </row>
    <row r="275">
      <c r="I275" s="17"/>
      <c r="O275" s="17"/>
      <c r="T275" s="1"/>
    </row>
    <row r="276">
      <c r="I276" s="17"/>
      <c r="O276" s="17"/>
      <c r="T276" s="53"/>
    </row>
    <row r="277">
      <c r="I277" s="17"/>
      <c r="O277" s="17"/>
      <c r="T277" s="1"/>
    </row>
    <row r="278">
      <c r="I278" s="17"/>
      <c r="O278" s="17"/>
      <c r="T278" s="1"/>
    </row>
    <row r="279">
      <c r="I279" s="17"/>
      <c r="O279" s="17"/>
      <c r="T279" s="1"/>
    </row>
    <row r="280">
      <c r="I280" s="17"/>
      <c r="O280" s="17"/>
      <c r="T280" s="1"/>
    </row>
    <row r="281">
      <c r="I281" s="17"/>
      <c r="O281" s="17"/>
      <c r="T281" s="1"/>
    </row>
    <row r="282">
      <c r="I282" s="17"/>
      <c r="O282" s="17"/>
      <c r="T282" s="1"/>
    </row>
    <row r="283">
      <c r="I283" s="17"/>
      <c r="O283" s="17"/>
      <c r="T283" s="53"/>
    </row>
    <row r="284">
      <c r="I284" s="17"/>
      <c r="O284" s="17"/>
      <c r="T284" s="1"/>
      <c r="Z284" s="32"/>
    </row>
    <row r="285">
      <c r="I285" s="17"/>
      <c r="O285" s="17"/>
      <c r="T285" s="2"/>
      <c r="Z285" s="2"/>
    </row>
    <row r="286">
      <c r="I286" s="17"/>
      <c r="O286" s="17"/>
      <c r="T286" s="1"/>
    </row>
    <row r="287">
      <c r="I287" s="17"/>
      <c r="O287" s="17"/>
      <c r="T287" s="1"/>
      <c r="Z287" s="32"/>
    </row>
    <row r="288">
      <c r="I288" s="17"/>
      <c r="O288" s="17"/>
      <c r="T288" s="1"/>
    </row>
    <row r="289">
      <c r="I289" s="17"/>
      <c r="O289" s="17"/>
      <c r="T289" s="1"/>
    </row>
    <row r="290">
      <c r="I290" s="17"/>
      <c r="O290" s="17"/>
      <c r="T290" s="1"/>
    </row>
    <row r="291">
      <c r="I291" s="17"/>
      <c r="O291" s="17"/>
      <c r="T291" s="1"/>
    </row>
    <row r="292">
      <c r="I292" s="17"/>
      <c r="O292" s="17"/>
      <c r="T292" s="1"/>
    </row>
    <row r="293">
      <c r="I293" s="17"/>
      <c r="O293" s="17"/>
      <c r="T293" s="1"/>
      <c r="Y293" s="60"/>
    </row>
    <row r="294">
      <c r="I294" s="17"/>
      <c r="O294" s="17"/>
      <c r="T294" s="1"/>
    </row>
    <row r="295">
      <c r="I295" s="17"/>
      <c r="O295" s="17"/>
      <c r="T295" s="1"/>
    </row>
    <row r="296">
      <c r="I296" s="17"/>
      <c r="O296" s="17"/>
      <c r="T296" s="1"/>
    </row>
    <row r="297">
      <c r="I297" s="17"/>
      <c r="O297" s="17"/>
      <c r="T297" s="1"/>
    </row>
    <row r="298">
      <c r="I298" s="17"/>
      <c r="O298" s="17"/>
      <c r="T298" s="1"/>
    </row>
    <row r="299">
      <c r="I299" s="17"/>
      <c r="O299" s="17"/>
      <c r="T299" s="1"/>
      <c r="Z299" s="32"/>
    </row>
    <row r="300">
      <c r="I300" s="17"/>
      <c r="O300" s="17"/>
      <c r="T300" s="1"/>
    </row>
    <row r="301">
      <c r="I301" s="17"/>
      <c r="O301" s="17"/>
      <c r="T301" s="1"/>
      <c r="Z301" s="32"/>
    </row>
    <row r="302">
      <c r="I302" s="17"/>
      <c r="O302" s="17"/>
      <c r="T302" s="1"/>
      <c r="Z302" s="32"/>
    </row>
    <row r="303">
      <c r="I303" s="17"/>
      <c r="O303" s="17"/>
      <c r="T303" s="2"/>
    </row>
    <row r="304">
      <c r="I304" s="17"/>
      <c r="O304" s="17"/>
      <c r="T304" s="1"/>
    </row>
    <row r="305">
      <c r="I305" s="17"/>
      <c r="O305" s="17"/>
      <c r="T305" s="1"/>
    </row>
    <row r="306">
      <c r="I306" s="17"/>
      <c r="O306" s="17"/>
      <c r="T306" s="1"/>
    </row>
    <row r="307">
      <c r="I307" s="17"/>
      <c r="O307" s="17"/>
      <c r="T307" s="53"/>
      <c r="Z307" s="2"/>
    </row>
    <row r="308">
      <c r="I308" s="17"/>
      <c r="O308" s="17"/>
      <c r="T308" s="1"/>
    </row>
    <row r="309">
      <c r="I309" s="17"/>
      <c r="O309" s="17"/>
      <c r="T309" s="1"/>
    </row>
    <row r="310">
      <c r="I310" s="17"/>
      <c r="O310" s="17"/>
      <c r="T310" s="1"/>
    </row>
    <row r="311">
      <c r="I311" s="17"/>
      <c r="O311" s="17"/>
      <c r="T311" s="1"/>
    </row>
    <row r="312">
      <c r="I312" s="17"/>
      <c r="O312" s="17"/>
      <c r="T312" s="1"/>
    </row>
    <row r="313">
      <c r="I313" s="17"/>
      <c r="O313" s="17"/>
      <c r="T313" s="1"/>
    </row>
    <row r="314">
      <c r="I314" s="17"/>
      <c r="O314" s="17"/>
      <c r="T314" s="1"/>
    </row>
    <row r="315">
      <c r="I315" s="17"/>
      <c r="O315" s="17"/>
      <c r="T315" s="1"/>
    </row>
    <row r="316">
      <c r="I316" s="17"/>
      <c r="O316" s="17"/>
      <c r="T316" s="1"/>
    </row>
    <row r="317">
      <c r="I317" s="17"/>
      <c r="O317" s="17"/>
      <c r="T317" s="1"/>
      <c r="Y317" s="32"/>
    </row>
    <row r="318">
      <c r="I318" s="17"/>
      <c r="O318" s="17"/>
      <c r="T318" s="1"/>
    </row>
    <row r="319">
      <c r="I319" s="17"/>
      <c r="O319" s="17"/>
      <c r="T319" s="1"/>
    </row>
    <row r="320">
      <c r="I320" s="17"/>
      <c r="O320" s="17"/>
      <c r="T320" s="1"/>
      <c r="Z320" s="32"/>
    </row>
    <row r="321">
      <c r="I321" s="17"/>
      <c r="O321" s="17"/>
      <c r="T321" s="1"/>
      <c r="Z321" s="32"/>
    </row>
    <row r="322">
      <c r="I322" s="17"/>
      <c r="O322" s="17"/>
      <c r="T322" s="1"/>
    </row>
    <row r="323">
      <c r="I323" s="17"/>
      <c r="O323" s="17"/>
      <c r="T323" s="1"/>
    </row>
    <row r="324">
      <c r="I324" s="17"/>
      <c r="O324" s="17"/>
      <c r="T324" s="1"/>
      <c r="Y324" s="1"/>
    </row>
    <row r="325">
      <c r="I325" s="17"/>
      <c r="O325" s="17"/>
      <c r="T325" s="1"/>
      <c r="Y325" s="53"/>
    </row>
    <row r="326">
      <c r="I326" s="17"/>
      <c r="O326" s="17"/>
      <c r="T326" s="1"/>
      <c r="Y326" s="1"/>
    </row>
    <row r="327">
      <c r="I327" s="17"/>
      <c r="O327" s="17"/>
      <c r="T327" s="1"/>
      <c r="Y327" s="1"/>
    </row>
    <row r="328">
      <c r="I328" s="17"/>
      <c r="O328" s="17"/>
      <c r="T328" s="1"/>
      <c r="Y328" s="1"/>
    </row>
    <row r="329">
      <c r="I329" s="17"/>
      <c r="O329" s="17"/>
      <c r="T329" s="1"/>
      <c r="Y329" s="1"/>
    </row>
    <row r="330">
      <c r="I330" s="17"/>
      <c r="O330" s="17"/>
      <c r="T330" s="1"/>
      <c r="Y330" s="1"/>
    </row>
    <row r="331">
      <c r="I331" s="17"/>
      <c r="O331" s="17"/>
      <c r="T331" s="1"/>
      <c r="Y331" s="1"/>
    </row>
    <row r="332">
      <c r="I332" s="17"/>
      <c r="O332" s="17"/>
      <c r="T332" s="1"/>
      <c r="Y332" s="1"/>
    </row>
    <row r="333">
      <c r="I333" s="17"/>
      <c r="O333" s="17"/>
      <c r="T333" s="1"/>
      <c r="Y333" s="1"/>
    </row>
    <row r="334">
      <c r="I334" s="17"/>
      <c r="O334" s="17"/>
      <c r="T334" s="1"/>
      <c r="Y334" s="1"/>
    </row>
    <row r="335">
      <c r="I335" s="17"/>
      <c r="O335" s="17"/>
      <c r="T335" s="1"/>
      <c r="Y335" s="1"/>
    </row>
    <row r="336">
      <c r="I336" s="17"/>
      <c r="O336" s="17"/>
      <c r="T336" s="1"/>
      <c r="Y336" s="1"/>
    </row>
    <row r="337">
      <c r="I337" s="17"/>
      <c r="O337" s="17"/>
      <c r="T337" s="1"/>
      <c r="Y337" s="1"/>
    </row>
    <row r="338">
      <c r="I338" s="17"/>
      <c r="O338" s="17"/>
      <c r="T338" s="53"/>
      <c r="Y338" s="1"/>
    </row>
    <row r="339">
      <c r="I339" s="17"/>
      <c r="O339" s="17"/>
      <c r="T339" s="1"/>
      <c r="Y339" s="1"/>
      <c r="Z339" s="32"/>
    </row>
    <row r="340">
      <c r="I340" s="17"/>
      <c r="O340" s="17"/>
      <c r="T340" s="1"/>
      <c r="Y340" s="1"/>
    </row>
    <row r="341">
      <c r="I341" s="17"/>
      <c r="O341" s="17"/>
      <c r="T341" s="1"/>
      <c r="Y341" s="1"/>
    </row>
    <row r="342">
      <c r="I342" s="17"/>
      <c r="O342" s="17"/>
      <c r="T342" s="1"/>
      <c r="Y342" s="1"/>
    </row>
    <row r="343">
      <c r="I343" s="17"/>
      <c r="O343" s="17"/>
      <c r="T343" s="1"/>
      <c r="Y343" s="1"/>
    </row>
    <row r="344">
      <c r="I344" s="17"/>
      <c r="O344" s="17"/>
      <c r="T344" s="1"/>
      <c r="Y344" s="1"/>
    </row>
    <row r="345">
      <c r="I345" s="17"/>
      <c r="O345" s="17"/>
      <c r="T345" s="1"/>
      <c r="Y345" s="2"/>
    </row>
    <row r="346">
      <c r="I346" s="17"/>
      <c r="O346" s="17"/>
      <c r="T346" s="1"/>
      <c r="Y346" s="1"/>
    </row>
    <row r="347">
      <c r="I347" s="17"/>
      <c r="O347" s="17"/>
      <c r="T347" s="1"/>
      <c r="Y347" s="1"/>
    </row>
    <row r="348">
      <c r="I348" s="17"/>
      <c r="O348" s="17"/>
      <c r="T348" s="1"/>
      <c r="Y348" s="1"/>
      <c r="Z348" s="32"/>
    </row>
    <row r="349">
      <c r="I349" s="17"/>
      <c r="O349" s="17"/>
      <c r="T349" s="1"/>
      <c r="Y349" s="1"/>
    </row>
    <row r="350">
      <c r="I350" s="17"/>
      <c r="O350" s="17"/>
      <c r="T350" s="1"/>
      <c r="Y350" s="1"/>
    </row>
    <row r="351">
      <c r="I351" s="17"/>
      <c r="O351" s="17"/>
      <c r="T351" s="1"/>
      <c r="Y351" s="1"/>
      <c r="Z351" s="32"/>
    </row>
    <row r="352">
      <c r="I352" s="17"/>
      <c r="O352" s="17"/>
      <c r="T352" s="1"/>
      <c r="Y352" s="1"/>
    </row>
    <row r="353">
      <c r="I353" s="17"/>
      <c r="O353" s="17"/>
      <c r="T353" s="1"/>
      <c r="Y353" s="1"/>
    </row>
    <row r="354">
      <c r="I354" s="17"/>
      <c r="O354" s="17"/>
      <c r="T354" s="1"/>
      <c r="Y354" s="1"/>
    </row>
    <row r="355">
      <c r="I355" s="17"/>
      <c r="O355" s="17"/>
      <c r="T355" s="1"/>
      <c r="Y355" s="1"/>
    </row>
    <row r="356">
      <c r="I356" s="17"/>
      <c r="O356" s="17"/>
      <c r="T356" s="1"/>
      <c r="Y356" s="53"/>
    </row>
    <row r="357">
      <c r="I357" s="17"/>
      <c r="O357" s="17"/>
      <c r="T357" s="1"/>
      <c r="Y357" s="53"/>
    </row>
    <row r="358">
      <c r="I358" s="17"/>
      <c r="O358" s="17"/>
      <c r="T358" s="1"/>
      <c r="Y358" s="53"/>
    </row>
    <row r="359">
      <c r="I359" s="17"/>
      <c r="O359" s="17"/>
      <c r="T359" s="53"/>
      <c r="Y359" s="53"/>
    </row>
    <row r="360">
      <c r="I360" s="17"/>
      <c r="O360" s="17"/>
      <c r="T360" s="1"/>
      <c r="Y360" s="1"/>
    </row>
    <row r="361">
      <c r="I361" s="17"/>
      <c r="O361" s="17"/>
      <c r="T361" s="1"/>
      <c r="Y361" s="53"/>
      <c r="Z361" s="32"/>
    </row>
    <row r="362">
      <c r="I362" s="17"/>
      <c r="O362" s="17"/>
      <c r="T362" s="1"/>
      <c r="Y362" s="53"/>
    </row>
    <row r="363">
      <c r="I363" s="17"/>
      <c r="O363" s="17"/>
      <c r="T363" s="1"/>
      <c r="Y363" s="1"/>
    </row>
    <row r="364">
      <c r="I364" s="17"/>
      <c r="O364" s="17"/>
      <c r="T364" s="53"/>
      <c r="Y364" s="1"/>
    </row>
    <row r="365">
      <c r="I365" s="17"/>
      <c r="O365" s="17"/>
      <c r="T365" s="1"/>
      <c r="Y365" s="53"/>
      <c r="Z365" s="32"/>
    </row>
    <row r="366">
      <c r="I366" s="17"/>
      <c r="O366" s="17"/>
      <c r="T366" s="1"/>
      <c r="Y366" s="32"/>
    </row>
    <row r="367">
      <c r="I367" s="17"/>
      <c r="O367" s="17"/>
      <c r="T367" s="1"/>
      <c r="Y367" s="53"/>
    </row>
    <row r="368">
      <c r="I368" s="17"/>
      <c r="O368" s="17"/>
      <c r="T368" s="1"/>
      <c r="Y368" s="1"/>
    </row>
    <row r="369">
      <c r="I369" s="17"/>
      <c r="O369" s="17"/>
      <c r="T369" s="53"/>
      <c r="Y369" s="53"/>
    </row>
    <row r="370">
      <c r="I370" s="17"/>
      <c r="O370" s="17"/>
      <c r="T370" s="1"/>
      <c r="Y370" s="53"/>
    </row>
    <row r="371">
      <c r="I371" s="17"/>
      <c r="O371" s="17"/>
      <c r="T371" s="1"/>
      <c r="Y371" s="1"/>
      <c r="Z371" s="32"/>
    </row>
    <row r="372">
      <c r="I372" s="17"/>
      <c r="O372" s="17"/>
      <c r="T372" s="53"/>
      <c r="Y372" s="53"/>
    </row>
    <row r="373">
      <c r="I373" s="17"/>
      <c r="O373" s="17"/>
      <c r="T373" s="1"/>
      <c r="Y373" s="53"/>
    </row>
    <row r="374">
      <c r="I374" s="17"/>
      <c r="O374" s="17"/>
      <c r="T374" s="1"/>
      <c r="Y374" s="1"/>
    </row>
    <row r="375">
      <c r="I375" s="17"/>
      <c r="O375" s="17"/>
      <c r="T375" s="1"/>
      <c r="Y375" s="1"/>
    </row>
    <row r="376">
      <c r="I376" s="17"/>
      <c r="O376" s="17"/>
      <c r="T376" s="1"/>
      <c r="Y376" s="53"/>
    </row>
    <row r="377">
      <c r="I377" s="17"/>
      <c r="O377" s="17"/>
      <c r="T377" s="53"/>
      <c r="Y377" s="53"/>
    </row>
    <row r="378">
      <c r="I378" s="17"/>
      <c r="O378" s="17"/>
      <c r="T378" s="1"/>
      <c r="Y378" s="53"/>
    </row>
    <row r="379">
      <c r="I379" s="17"/>
      <c r="O379" s="17"/>
      <c r="T379" s="1"/>
      <c r="Y379" s="1"/>
    </row>
    <row r="380">
      <c r="I380" s="17"/>
      <c r="O380" s="17"/>
      <c r="T380" s="1"/>
      <c r="Y380" s="53"/>
    </row>
    <row r="381">
      <c r="I381" s="17"/>
      <c r="O381" s="17"/>
      <c r="T381" s="1"/>
    </row>
    <row r="382">
      <c r="I382" s="17"/>
      <c r="O382" s="17"/>
      <c r="T382" s="1"/>
      <c r="Y382" s="1"/>
      <c r="Z382" s="32"/>
    </row>
    <row r="383">
      <c r="I383" s="17"/>
      <c r="O383" s="17"/>
      <c r="T383" s="1"/>
      <c r="Y383" s="1"/>
    </row>
    <row r="384">
      <c r="I384" s="17"/>
      <c r="O384" s="17"/>
      <c r="T384" s="1"/>
      <c r="Y384" s="53"/>
    </row>
    <row r="385">
      <c r="I385" s="17"/>
      <c r="O385" s="17"/>
      <c r="T385" s="1"/>
      <c r="Y385" s="1"/>
    </row>
    <row r="386">
      <c r="I386" s="17"/>
      <c r="O386" s="17"/>
      <c r="Y386" s="1"/>
    </row>
    <row r="387">
      <c r="I387" s="17"/>
      <c r="O387" s="17"/>
      <c r="Y387" s="53"/>
    </row>
    <row r="388">
      <c r="I388" s="17"/>
      <c r="O388" s="17"/>
      <c r="T388" s="1"/>
      <c r="Y388" s="1"/>
    </row>
    <row r="389">
      <c r="I389" s="17"/>
      <c r="O389" s="17"/>
      <c r="T389" s="1"/>
      <c r="Z389" s="32"/>
    </row>
    <row r="390">
      <c r="I390" s="17"/>
      <c r="O390" s="17"/>
      <c r="T390" s="1"/>
      <c r="Y390" s="1"/>
    </row>
    <row r="391">
      <c r="I391" s="17"/>
      <c r="O391" s="17"/>
      <c r="T391" s="1"/>
      <c r="Y391" s="1"/>
    </row>
    <row r="392">
      <c r="I392" s="17"/>
      <c r="O392" s="17"/>
      <c r="T392" s="1"/>
      <c r="Y392" s="53"/>
    </row>
    <row r="393">
      <c r="I393" s="17"/>
      <c r="O393" s="17"/>
      <c r="T393" s="1"/>
      <c r="Y393" s="53"/>
      <c r="Z393" s="32"/>
    </row>
    <row r="394">
      <c r="I394" s="17"/>
      <c r="O394" s="17"/>
      <c r="T394" s="1"/>
      <c r="Y394" s="1"/>
      <c r="Z394" s="60"/>
    </row>
    <row r="395">
      <c r="I395" s="17"/>
      <c r="O395" s="17"/>
      <c r="T395" s="1"/>
      <c r="Y395" s="1"/>
      <c r="Z395" s="60"/>
    </row>
    <row r="396">
      <c r="I396" s="17"/>
      <c r="O396" s="17"/>
      <c r="T396" s="1"/>
      <c r="Y396" s="53"/>
      <c r="Z396" s="60"/>
    </row>
    <row r="397">
      <c r="I397" s="17"/>
      <c r="O397" s="17"/>
      <c r="T397" s="1"/>
      <c r="Y397" s="53"/>
      <c r="Z397" s="60"/>
    </row>
    <row r="398">
      <c r="I398" s="17"/>
      <c r="O398" s="17"/>
      <c r="T398" s="53"/>
      <c r="Y398" s="1"/>
      <c r="Z398" s="60"/>
    </row>
    <row r="399">
      <c r="I399" s="17"/>
      <c r="O399" s="17"/>
      <c r="T399" s="1"/>
      <c r="Y399" s="53"/>
      <c r="Z399" s="60"/>
    </row>
    <row r="400">
      <c r="I400" s="17"/>
      <c r="O400" s="17"/>
      <c r="T400" s="1"/>
      <c r="Z400" s="60"/>
    </row>
    <row r="401">
      <c r="I401" s="17"/>
      <c r="O401" s="17"/>
      <c r="T401" s="1"/>
      <c r="Y401" s="1"/>
      <c r="Z401" s="60"/>
    </row>
    <row r="402">
      <c r="I402" s="17"/>
      <c r="O402" s="17"/>
      <c r="T402" s="1"/>
      <c r="Y402" s="53"/>
      <c r="Z402" s="60"/>
    </row>
    <row r="403">
      <c r="I403" s="17"/>
      <c r="O403" s="17"/>
      <c r="T403" s="1"/>
      <c r="Z403" s="60"/>
    </row>
    <row r="404">
      <c r="I404" s="17"/>
      <c r="O404" s="17"/>
      <c r="T404" s="53"/>
      <c r="Y404" s="1"/>
      <c r="Z404" s="60"/>
    </row>
    <row r="405">
      <c r="I405" s="17"/>
      <c r="O405" s="17"/>
      <c r="T405" s="1"/>
      <c r="Y405" s="32"/>
      <c r="Z405" s="60"/>
    </row>
    <row r="406">
      <c r="I406" s="17"/>
      <c r="O406" s="17"/>
      <c r="T406" s="1"/>
      <c r="Y406" s="1"/>
      <c r="Z406" s="60"/>
    </row>
    <row r="407">
      <c r="I407" s="17"/>
      <c r="O407" s="17"/>
      <c r="T407" s="1"/>
      <c r="Y407" s="1"/>
      <c r="Z407" s="60"/>
    </row>
    <row r="408">
      <c r="I408" s="17"/>
      <c r="O408" s="17"/>
      <c r="T408" s="1"/>
      <c r="Y408" s="53"/>
      <c r="Z408" s="61"/>
    </row>
    <row r="409">
      <c r="I409" s="17"/>
      <c r="O409" s="17"/>
      <c r="T409" s="1"/>
      <c r="Y409" s="53"/>
      <c r="Z409" s="61"/>
    </row>
    <row r="410">
      <c r="I410" s="17"/>
      <c r="O410" s="17"/>
      <c r="T410" s="1"/>
      <c r="Y410" s="1"/>
      <c r="Z410" s="61"/>
    </row>
    <row r="411">
      <c r="I411" s="17"/>
      <c r="O411" s="17"/>
      <c r="T411" s="1"/>
      <c r="Y411" s="1"/>
      <c r="Z411" s="61"/>
    </row>
    <row r="412">
      <c r="I412" s="17"/>
      <c r="O412" s="17"/>
      <c r="T412" s="1"/>
      <c r="Y412" s="1"/>
      <c r="Z412" s="61"/>
    </row>
    <row r="413">
      <c r="I413" s="17"/>
      <c r="O413" s="17"/>
      <c r="T413" s="1"/>
      <c r="Y413" s="53"/>
      <c r="Z413" s="61"/>
    </row>
    <row r="414">
      <c r="I414" s="17"/>
      <c r="O414" s="17"/>
      <c r="T414" s="1"/>
      <c r="Y414" s="53"/>
      <c r="Z414" s="61"/>
    </row>
    <row r="415">
      <c r="I415" s="17"/>
      <c r="O415" s="17"/>
      <c r="T415" s="1"/>
      <c r="Y415" s="1"/>
      <c r="Z415" s="61"/>
    </row>
    <row r="416">
      <c r="I416" s="17"/>
      <c r="O416" s="17"/>
      <c r="T416" s="1"/>
      <c r="Y416" s="53"/>
      <c r="Z416" s="61"/>
    </row>
    <row r="417">
      <c r="I417" s="17"/>
      <c r="O417" s="17"/>
      <c r="T417" s="1"/>
      <c r="Y417" s="1"/>
      <c r="Z417" s="61"/>
    </row>
    <row r="418">
      <c r="I418" s="17"/>
      <c r="O418" s="17"/>
      <c r="T418" s="1"/>
      <c r="Y418" s="1"/>
      <c r="Z418" s="61"/>
    </row>
    <row r="419">
      <c r="I419" s="17"/>
      <c r="O419" s="17"/>
      <c r="T419" s="53"/>
      <c r="Y419" s="53"/>
      <c r="Z419" s="61"/>
    </row>
    <row r="420">
      <c r="I420" s="17"/>
      <c r="O420" s="17"/>
      <c r="T420" s="1"/>
      <c r="Z420" s="61"/>
    </row>
    <row r="421">
      <c r="I421" s="17"/>
      <c r="O421" s="17"/>
      <c r="T421" s="53"/>
      <c r="Y421" s="53"/>
      <c r="Z421" s="61"/>
    </row>
    <row r="422">
      <c r="I422" s="17"/>
      <c r="O422" s="17"/>
      <c r="T422" s="53"/>
      <c r="Y422" s="53"/>
      <c r="Z422" s="61"/>
    </row>
    <row r="423">
      <c r="I423" s="17"/>
      <c r="O423" s="17"/>
      <c r="T423" s="1"/>
      <c r="Y423" s="1"/>
      <c r="Z423" s="61"/>
    </row>
    <row r="424">
      <c r="I424" s="17"/>
      <c r="O424" s="17"/>
      <c r="T424" s="1"/>
      <c r="Y424" s="53"/>
      <c r="Z424" s="61"/>
    </row>
    <row r="425">
      <c r="I425" s="17"/>
      <c r="O425" s="17"/>
      <c r="T425" s="1"/>
      <c r="Y425" s="53"/>
      <c r="Z425" s="61"/>
    </row>
    <row r="426">
      <c r="I426" s="17"/>
      <c r="O426" s="17"/>
      <c r="T426" s="1"/>
      <c r="Y426" s="53"/>
      <c r="Z426" s="61"/>
    </row>
    <row r="427">
      <c r="I427" s="17"/>
      <c r="O427" s="17"/>
      <c r="T427" s="1"/>
      <c r="Y427" s="53"/>
      <c r="Z427" s="61"/>
    </row>
    <row r="428">
      <c r="I428" s="17"/>
      <c r="O428" s="17"/>
      <c r="T428" s="1"/>
      <c r="Y428" s="1"/>
      <c r="Z428" s="61"/>
    </row>
    <row r="429">
      <c r="I429" s="17"/>
      <c r="O429" s="17"/>
      <c r="T429" s="1"/>
      <c r="Y429" s="1"/>
      <c r="Z429" s="61"/>
    </row>
    <row r="430">
      <c r="I430" s="17"/>
      <c r="O430" s="17"/>
      <c r="T430" s="1"/>
      <c r="Y430" s="53"/>
      <c r="Z430" s="61"/>
    </row>
    <row r="431">
      <c r="I431" s="17"/>
      <c r="O431" s="17"/>
      <c r="T431" s="1"/>
      <c r="Y431" s="53"/>
      <c r="Z431" s="61"/>
    </row>
    <row r="432">
      <c r="I432" s="17"/>
      <c r="O432" s="17"/>
      <c r="T432" s="53"/>
      <c r="Y432" s="1"/>
      <c r="Z432" s="61"/>
    </row>
    <row r="433">
      <c r="I433" s="17"/>
      <c r="O433" s="17"/>
      <c r="T433" s="1"/>
      <c r="Y433" s="53"/>
      <c r="Z433" s="61"/>
    </row>
    <row r="434">
      <c r="I434" s="17"/>
      <c r="O434" s="17"/>
      <c r="T434" s="1"/>
      <c r="Y434" s="53"/>
      <c r="Z434" s="61"/>
    </row>
    <row r="435">
      <c r="I435" s="17"/>
      <c r="O435" s="17"/>
      <c r="T435" s="1"/>
      <c r="Y435" s="53"/>
      <c r="Z435" s="61"/>
    </row>
    <row r="436">
      <c r="I436" s="17"/>
      <c r="O436" s="17"/>
      <c r="T436" s="1"/>
      <c r="Y436" s="53"/>
      <c r="Z436" s="61"/>
    </row>
    <row r="437">
      <c r="I437" s="17"/>
      <c r="O437" s="17"/>
      <c r="T437" s="1"/>
      <c r="Y437" s="1"/>
      <c r="Z437" s="61"/>
    </row>
    <row r="438">
      <c r="I438" s="17"/>
      <c r="O438" s="17"/>
      <c r="T438" s="1"/>
      <c r="Y438" s="1"/>
      <c r="Z438" s="61"/>
    </row>
    <row r="439">
      <c r="I439" s="17"/>
      <c r="O439" s="17"/>
      <c r="T439" s="1"/>
      <c r="Y439" s="2"/>
      <c r="Z439" s="61"/>
    </row>
    <row r="440">
      <c r="I440" s="17"/>
      <c r="O440" s="17"/>
      <c r="T440" s="53"/>
      <c r="Y440" s="53"/>
      <c r="Z440" s="61"/>
    </row>
    <row r="441">
      <c r="I441" s="17"/>
      <c r="O441" s="17"/>
      <c r="T441" s="1"/>
      <c r="Y441" s="53"/>
      <c r="Z441" s="61"/>
    </row>
    <row r="442">
      <c r="I442" s="17"/>
      <c r="O442" s="17"/>
      <c r="T442" s="53"/>
      <c r="Y442" s="1"/>
      <c r="Z442" s="61"/>
    </row>
    <row r="443">
      <c r="I443" s="17"/>
      <c r="O443" s="17"/>
      <c r="T443" s="53"/>
      <c r="Y443" s="1"/>
      <c r="Z443" s="61"/>
    </row>
    <row r="444">
      <c r="I444" s="17"/>
      <c r="O444" s="17"/>
      <c r="T444" s="1"/>
      <c r="Y444" s="1"/>
      <c r="Z444" s="61"/>
    </row>
    <row r="445">
      <c r="I445" s="17"/>
      <c r="O445" s="17"/>
      <c r="T445" s="1"/>
      <c r="Y445" s="2"/>
      <c r="Z445" s="61"/>
    </row>
    <row r="446">
      <c r="I446" s="17"/>
      <c r="O446" s="17"/>
      <c r="T446" s="53"/>
      <c r="Z446" s="61"/>
    </row>
    <row r="447">
      <c r="I447" s="17"/>
      <c r="O447" s="17"/>
      <c r="T447" s="1"/>
      <c r="Y447" s="53"/>
      <c r="Z447" s="61"/>
    </row>
    <row r="448">
      <c r="I448" s="17"/>
      <c r="O448" s="17"/>
      <c r="T448" s="1"/>
      <c r="Y448" s="1"/>
      <c r="Z448" s="61"/>
    </row>
    <row r="449">
      <c r="I449" s="17"/>
      <c r="O449" s="17"/>
      <c r="T449" s="1"/>
      <c r="Z449" s="61"/>
    </row>
    <row r="450">
      <c r="I450" s="17"/>
      <c r="O450" s="17"/>
      <c r="T450" s="53"/>
      <c r="Z450" s="61"/>
    </row>
    <row r="451">
      <c r="I451" s="17"/>
      <c r="O451" s="17"/>
      <c r="T451" s="53"/>
      <c r="Z451" s="61"/>
    </row>
    <row r="452">
      <c r="I452" s="17"/>
      <c r="O452" s="17"/>
      <c r="T452" s="53"/>
    </row>
    <row r="453">
      <c r="I453" s="17"/>
      <c r="O453" s="17"/>
      <c r="T453" s="1"/>
    </row>
    <row r="454">
      <c r="I454" s="17"/>
      <c r="O454" s="17"/>
      <c r="T454" s="1"/>
    </row>
    <row r="455">
      <c r="I455" s="17"/>
      <c r="O455" s="17"/>
      <c r="T455" s="1"/>
    </row>
    <row r="456">
      <c r="I456" s="17"/>
      <c r="O456" s="17"/>
      <c r="T456" s="1"/>
    </row>
    <row r="457">
      <c r="I457" s="17"/>
      <c r="O457" s="17"/>
      <c r="T457" s="1"/>
    </row>
    <row r="458">
      <c r="I458" s="17"/>
      <c r="O458" s="17"/>
      <c r="T458" s="1"/>
    </row>
    <row r="459">
      <c r="I459" s="17"/>
      <c r="O459" s="17"/>
      <c r="T459" s="1"/>
    </row>
    <row r="460">
      <c r="I460" s="17"/>
      <c r="O460" s="17"/>
      <c r="T460" s="1"/>
    </row>
    <row r="461">
      <c r="I461" s="17"/>
      <c r="O461" s="17"/>
      <c r="T461" s="1"/>
    </row>
    <row r="462">
      <c r="I462" s="17"/>
      <c r="O462" s="17"/>
      <c r="T462" s="1"/>
    </row>
    <row r="463">
      <c r="I463" s="17"/>
      <c r="O463" s="17"/>
      <c r="T463" s="1"/>
    </row>
    <row r="464">
      <c r="I464" s="17"/>
      <c r="O464" s="17"/>
      <c r="T464" s="1"/>
    </row>
    <row r="465">
      <c r="I465" s="17"/>
      <c r="O465" s="17"/>
      <c r="T465" s="1"/>
    </row>
    <row r="466">
      <c r="I466" s="17"/>
      <c r="O466" s="17"/>
      <c r="T466" s="32"/>
    </row>
    <row r="467">
      <c r="I467" s="17"/>
      <c r="O467" s="17"/>
      <c r="T467" s="1"/>
    </row>
    <row r="468">
      <c r="I468" s="17"/>
      <c r="O468" s="17"/>
      <c r="T468" s="1"/>
    </row>
    <row r="469">
      <c r="I469" s="17"/>
      <c r="O469" s="17"/>
      <c r="T469" s="1"/>
    </row>
    <row r="470">
      <c r="I470" s="17"/>
      <c r="O470" s="17"/>
      <c r="T470" s="1"/>
    </row>
    <row r="471">
      <c r="I471" s="17"/>
      <c r="O471" s="17"/>
      <c r="T471" s="1"/>
    </row>
    <row r="472">
      <c r="I472" s="17"/>
      <c r="O472" s="17"/>
      <c r="T472" s="1"/>
    </row>
    <row r="473">
      <c r="I473" s="17"/>
      <c r="O473" s="17"/>
      <c r="T473" s="1"/>
    </row>
    <row r="474">
      <c r="I474" s="17"/>
      <c r="O474" s="17"/>
      <c r="T474" s="53"/>
    </row>
    <row r="475">
      <c r="I475" s="17"/>
      <c r="O475" s="17"/>
      <c r="T475" s="1"/>
    </row>
    <row r="476">
      <c r="I476" s="17"/>
      <c r="O476" s="17"/>
      <c r="T476" s="1"/>
    </row>
    <row r="477">
      <c r="I477" s="17"/>
      <c r="O477" s="17"/>
      <c r="T477" s="1"/>
    </row>
    <row r="478">
      <c r="I478" s="17"/>
      <c r="O478" s="17"/>
      <c r="T478" s="53"/>
    </row>
    <row r="479">
      <c r="I479" s="17"/>
      <c r="O479" s="17"/>
      <c r="T479" s="53"/>
    </row>
    <row r="480">
      <c r="I480" s="17"/>
      <c r="O480" s="17"/>
      <c r="T480" s="1"/>
    </row>
    <row r="481">
      <c r="I481" s="17"/>
      <c r="O481" s="17"/>
      <c r="T481" s="1"/>
    </row>
    <row r="482">
      <c r="I482" s="17"/>
      <c r="O482" s="17"/>
      <c r="T482" s="1"/>
    </row>
    <row r="483">
      <c r="I483" s="17"/>
      <c r="O483" s="17"/>
      <c r="T483" s="1"/>
    </row>
    <row r="484">
      <c r="I484" s="17"/>
      <c r="O484" s="17"/>
      <c r="T484" s="1"/>
    </row>
    <row r="485">
      <c r="I485" s="17"/>
      <c r="O485" s="17"/>
      <c r="T485" s="1"/>
    </row>
    <row r="486">
      <c r="I486" s="17"/>
      <c r="O486" s="17"/>
    </row>
    <row r="487">
      <c r="I487" s="17"/>
      <c r="O487" s="17"/>
      <c r="T487" s="1"/>
    </row>
    <row r="488">
      <c r="I488" s="17"/>
      <c r="O488" s="17"/>
      <c r="T488" s="1"/>
    </row>
    <row r="489">
      <c r="I489" s="17"/>
      <c r="O489" s="17"/>
      <c r="T489" s="1"/>
    </row>
    <row r="490">
      <c r="I490" s="17"/>
      <c r="O490" s="17"/>
      <c r="T490" s="1"/>
    </row>
    <row r="491">
      <c r="I491" s="17"/>
      <c r="O491" s="17"/>
      <c r="T491" s="1"/>
    </row>
    <row r="492">
      <c r="I492" s="17"/>
      <c r="O492" s="17"/>
      <c r="T492" s="1"/>
    </row>
    <row r="493">
      <c r="I493" s="17"/>
      <c r="O493" s="17"/>
      <c r="T493" s="32"/>
    </row>
    <row r="494">
      <c r="I494" s="17"/>
      <c r="O494" s="17"/>
      <c r="T494" s="1"/>
    </row>
    <row r="495">
      <c r="I495" s="17"/>
      <c r="O495" s="17"/>
      <c r="T495" s="1"/>
    </row>
    <row r="496">
      <c r="I496" s="17"/>
      <c r="O496" s="17"/>
    </row>
    <row r="497">
      <c r="I497" s="17"/>
      <c r="O497" s="17"/>
    </row>
    <row r="498">
      <c r="I498" s="17"/>
      <c r="O498" s="17"/>
    </row>
    <row r="499">
      <c r="I499" s="17"/>
      <c r="O499" s="17"/>
    </row>
    <row r="500">
      <c r="I500" s="17"/>
      <c r="O500" s="17"/>
    </row>
    <row r="501">
      <c r="I501" s="17"/>
      <c r="O501" s="17"/>
    </row>
    <row r="502">
      <c r="I502" s="17"/>
      <c r="O502" s="17"/>
    </row>
    <row r="503">
      <c r="I503" s="17"/>
      <c r="O503" s="17"/>
    </row>
    <row r="504">
      <c r="I504" s="17"/>
      <c r="O504" s="17"/>
    </row>
    <row r="505">
      <c r="I505" s="17"/>
      <c r="O505" s="17"/>
    </row>
    <row r="506">
      <c r="I506" s="17"/>
      <c r="O506" s="17"/>
    </row>
    <row r="507">
      <c r="I507" s="17"/>
      <c r="O507" s="17"/>
    </row>
    <row r="508">
      <c r="I508" s="17"/>
      <c r="O508" s="17"/>
    </row>
    <row r="509">
      <c r="I509" s="17"/>
      <c r="O509" s="17"/>
    </row>
    <row r="510">
      <c r="I510" s="17"/>
      <c r="O510" s="17"/>
    </row>
    <row r="511">
      <c r="I511" s="17"/>
      <c r="O511" s="17"/>
    </row>
    <row r="512">
      <c r="I512" s="17"/>
      <c r="O512" s="17"/>
    </row>
    <row r="513">
      <c r="I513" s="17"/>
      <c r="O513" s="17"/>
    </row>
    <row r="514">
      <c r="I514" s="17"/>
      <c r="O514" s="17"/>
    </row>
    <row r="515">
      <c r="I515" s="17"/>
      <c r="O515" s="17"/>
    </row>
    <row r="516">
      <c r="I516" s="17"/>
      <c r="O516" s="17"/>
    </row>
    <row r="517">
      <c r="I517" s="17"/>
      <c r="O517" s="17"/>
    </row>
    <row r="518">
      <c r="I518" s="17"/>
      <c r="O518" s="17"/>
    </row>
    <row r="519">
      <c r="I519" s="17"/>
      <c r="O519" s="17"/>
    </row>
    <row r="520">
      <c r="I520" s="17"/>
      <c r="O520" s="17"/>
    </row>
    <row r="521">
      <c r="I521" s="17"/>
      <c r="O521" s="17"/>
    </row>
    <row r="522">
      <c r="I522" s="17"/>
      <c r="O522" s="17"/>
    </row>
    <row r="523">
      <c r="I523" s="17"/>
      <c r="O523" s="17"/>
    </row>
    <row r="524">
      <c r="I524" s="17"/>
      <c r="O524" s="17"/>
    </row>
    <row r="525">
      <c r="I525" s="17"/>
      <c r="O525" s="17"/>
    </row>
    <row r="526">
      <c r="I526" s="17"/>
      <c r="O526" s="17"/>
    </row>
    <row r="527">
      <c r="I527" s="17"/>
      <c r="O527" s="17"/>
    </row>
    <row r="528">
      <c r="I528" s="17"/>
      <c r="O528" s="17"/>
    </row>
    <row r="529">
      <c r="I529" s="17"/>
      <c r="O529" s="17"/>
    </row>
    <row r="530">
      <c r="I530" s="17"/>
      <c r="O530" s="17"/>
    </row>
    <row r="531">
      <c r="I531" s="17"/>
      <c r="O531" s="17"/>
    </row>
    <row r="532">
      <c r="I532" s="17"/>
      <c r="O532" s="17"/>
    </row>
    <row r="533">
      <c r="I533" s="17"/>
      <c r="O533" s="17"/>
    </row>
    <row r="534">
      <c r="I534" s="17"/>
      <c r="O534" s="17"/>
    </row>
    <row r="535">
      <c r="I535" s="17"/>
      <c r="O535" s="17"/>
    </row>
    <row r="536">
      <c r="I536" s="17"/>
      <c r="O536" s="17"/>
    </row>
    <row r="537">
      <c r="I537" s="17"/>
      <c r="O537" s="17"/>
    </row>
    <row r="538">
      <c r="I538" s="17"/>
      <c r="O538" s="17"/>
    </row>
    <row r="539">
      <c r="I539" s="17"/>
      <c r="O539" s="17"/>
    </row>
    <row r="540">
      <c r="I540" s="17"/>
      <c r="O540" s="17"/>
    </row>
    <row r="541">
      <c r="I541" s="17"/>
      <c r="O541" s="17"/>
    </row>
    <row r="542">
      <c r="I542" s="17"/>
      <c r="O542" s="17"/>
    </row>
    <row r="543">
      <c r="I543" s="17"/>
      <c r="O543" s="17"/>
    </row>
    <row r="544">
      <c r="I544" s="17"/>
      <c r="O544" s="17"/>
    </row>
    <row r="545">
      <c r="I545" s="17"/>
      <c r="O545" s="17"/>
    </row>
    <row r="546">
      <c r="I546" s="17"/>
      <c r="O546" s="17"/>
    </row>
    <row r="547">
      <c r="I547" s="17"/>
      <c r="O547" s="17"/>
    </row>
    <row r="548">
      <c r="I548" s="17"/>
      <c r="O548" s="17"/>
    </row>
    <row r="549">
      <c r="I549" s="17"/>
      <c r="O549" s="17"/>
    </row>
    <row r="550">
      <c r="I550" s="17"/>
      <c r="O550" s="17"/>
    </row>
    <row r="551">
      <c r="I551" s="17"/>
      <c r="O551" s="17"/>
    </row>
    <row r="552">
      <c r="I552" s="17"/>
      <c r="O552" s="17"/>
    </row>
    <row r="553">
      <c r="I553" s="17"/>
      <c r="O553" s="17"/>
    </row>
    <row r="554">
      <c r="I554" s="17"/>
      <c r="O554" s="17"/>
    </row>
    <row r="555">
      <c r="I555" s="17"/>
      <c r="O555" s="17"/>
    </row>
    <row r="556">
      <c r="I556" s="17"/>
      <c r="O556" s="17"/>
    </row>
    <row r="557">
      <c r="I557" s="17"/>
      <c r="O557" s="17"/>
    </row>
    <row r="558">
      <c r="I558" s="17"/>
      <c r="O558" s="17"/>
    </row>
    <row r="559">
      <c r="I559" s="17"/>
      <c r="O559" s="17"/>
    </row>
    <row r="560">
      <c r="I560" s="17"/>
      <c r="O560" s="17"/>
    </row>
    <row r="561">
      <c r="I561" s="17"/>
      <c r="O561" s="17"/>
    </row>
    <row r="562">
      <c r="I562" s="17"/>
      <c r="O562" s="17"/>
    </row>
    <row r="563">
      <c r="I563" s="17"/>
      <c r="O563" s="17"/>
    </row>
    <row r="564">
      <c r="I564" s="17"/>
      <c r="O564" s="17"/>
    </row>
    <row r="565">
      <c r="I565" s="17"/>
      <c r="O565" s="17"/>
    </row>
    <row r="566">
      <c r="I566" s="17"/>
      <c r="O566" s="17"/>
    </row>
    <row r="567">
      <c r="I567" s="17"/>
      <c r="O567" s="17"/>
    </row>
    <row r="568">
      <c r="I568" s="17"/>
      <c r="O568" s="17"/>
    </row>
    <row r="569">
      <c r="I569" s="17"/>
      <c r="O569" s="17"/>
    </row>
    <row r="570">
      <c r="I570" s="17"/>
      <c r="O570" s="17"/>
    </row>
    <row r="571">
      <c r="I571" s="17"/>
      <c r="O571" s="17"/>
    </row>
    <row r="572">
      <c r="I572" s="17"/>
      <c r="O572" s="17"/>
    </row>
    <row r="573">
      <c r="I573" s="17"/>
      <c r="O573" s="17"/>
    </row>
    <row r="574">
      <c r="I574" s="17"/>
      <c r="O574" s="17"/>
    </row>
    <row r="575">
      <c r="I575" s="17"/>
      <c r="O575" s="17"/>
    </row>
    <row r="576">
      <c r="I576" s="17"/>
      <c r="O576" s="17"/>
    </row>
    <row r="577">
      <c r="I577" s="17"/>
      <c r="O577" s="17"/>
    </row>
    <row r="578">
      <c r="I578" s="17"/>
      <c r="O578" s="17"/>
    </row>
    <row r="579">
      <c r="I579" s="17"/>
      <c r="O579" s="17"/>
    </row>
    <row r="580">
      <c r="I580" s="17"/>
      <c r="O580" s="17"/>
    </row>
    <row r="581">
      <c r="I581" s="17"/>
      <c r="O581" s="17"/>
    </row>
    <row r="582">
      <c r="I582" s="17"/>
      <c r="O582" s="17"/>
    </row>
    <row r="583">
      <c r="I583" s="17"/>
      <c r="O583" s="17"/>
    </row>
    <row r="584">
      <c r="I584" s="17"/>
      <c r="O584" s="17"/>
    </row>
    <row r="585">
      <c r="I585" s="17"/>
      <c r="O585" s="17"/>
    </row>
    <row r="586">
      <c r="I586" s="17"/>
      <c r="O586" s="17"/>
    </row>
    <row r="587">
      <c r="I587" s="17"/>
      <c r="O587" s="17"/>
    </row>
    <row r="588">
      <c r="I588" s="17"/>
      <c r="O588" s="17"/>
    </row>
    <row r="589">
      <c r="I589" s="17"/>
      <c r="O589" s="17"/>
    </row>
    <row r="590">
      <c r="I590" s="17"/>
      <c r="O590" s="17"/>
    </row>
    <row r="591">
      <c r="I591" s="17"/>
      <c r="O591" s="17"/>
    </row>
    <row r="592">
      <c r="I592" s="17"/>
      <c r="O592" s="17"/>
    </row>
    <row r="593">
      <c r="I593" s="17"/>
      <c r="O593" s="17"/>
    </row>
    <row r="594">
      <c r="I594" s="17"/>
      <c r="O594" s="17"/>
    </row>
    <row r="595">
      <c r="I595" s="17"/>
      <c r="O595" s="17"/>
    </row>
    <row r="596">
      <c r="I596" s="17"/>
      <c r="O596" s="17"/>
    </row>
    <row r="597">
      <c r="I597" s="17"/>
      <c r="O597" s="17"/>
    </row>
    <row r="598">
      <c r="I598" s="17"/>
      <c r="O598" s="17"/>
    </row>
    <row r="599">
      <c r="I599" s="17"/>
      <c r="O599" s="17"/>
    </row>
    <row r="600">
      <c r="I600" s="17"/>
      <c r="O600" s="17"/>
    </row>
    <row r="601">
      <c r="I601" s="17"/>
      <c r="O601" s="17"/>
    </row>
    <row r="602">
      <c r="I602" s="17"/>
      <c r="O602" s="17"/>
    </row>
    <row r="603">
      <c r="I603" s="17"/>
      <c r="O603" s="17"/>
    </row>
    <row r="604">
      <c r="I604" s="17"/>
      <c r="O604" s="17"/>
    </row>
    <row r="605">
      <c r="I605" s="17"/>
      <c r="O605" s="17"/>
    </row>
    <row r="606">
      <c r="I606" s="17"/>
      <c r="O606" s="17"/>
    </row>
    <row r="607">
      <c r="I607" s="17"/>
      <c r="O607" s="17"/>
    </row>
    <row r="608">
      <c r="I608" s="17"/>
      <c r="O608" s="17"/>
    </row>
    <row r="609">
      <c r="I609" s="17"/>
      <c r="O609" s="17"/>
    </row>
    <row r="610">
      <c r="I610" s="17"/>
      <c r="O610" s="17"/>
    </row>
    <row r="611">
      <c r="I611" s="17"/>
      <c r="O611" s="17"/>
    </row>
    <row r="612">
      <c r="I612" s="17"/>
      <c r="O612" s="17"/>
    </row>
    <row r="613">
      <c r="I613" s="17"/>
      <c r="O613" s="17"/>
    </row>
    <row r="614">
      <c r="I614" s="17"/>
      <c r="O614" s="17"/>
    </row>
    <row r="615">
      <c r="I615" s="17"/>
      <c r="O615" s="17"/>
    </row>
    <row r="616">
      <c r="I616" s="17"/>
      <c r="O616" s="17"/>
    </row>
    <row r="617">
      <c r="I617" s="17"/>
      <c r="O617" s="17"/>
    </row>
    <row r="618">
      <c r="I618" s="17"/>
      <c r="O618" s="17"/>
    </row>
    <row r="619">
      <c r="I619" s="17"/>
      <c r="O619" s="17"/>
    </row>
    <row r="620">
      <c r="I620" s="17"/>
      <c r="O620" s="17"/>
    </row>
    <row r="621">
      <c r="I621" s="17"/>
      <c r="O621" s="17"/>
    </row>
    <row r="622">
      <c r="I622" s="17"/>
      <c r="O622" s="17"/>
    </row>
    <row r="623">
      <c r="I623" s="17"/>
      <c r="O623" s="17"/>
    </row>
    <row r="624">
      <c r="I624" s="17"/>
      <c r="O624" s="17"/>
    </row>
    <row r="625">
      <c r="I625" s="17"/>
      <c r="O625" s="17"/>
    </row>
    <row r="626">
      <c r="I626" s="17"/>
      <c r="O626" s="17"/>
    </row>
    <row r="627">
      <c r="I627" s="17"/>
      <c r="O627" s="17"/>
    </row>
    <row r="628">
      <c r="I628" s="17"/>
      <c r="O628" s="17"/>
    </row>
    <row r="629">
      <c r="I629" s="17"/>
      <c r="O629" s="17"/>
    </row>
    <row r="630">
      <c r="I630" s="17"/>
      <c r="O630" s="17"/>
    </row>
    <row r="631">
      <c r="I631" s="17"/>
      <c r="O631" s="17"/>
    </row>
    <row r="632">
      <c r="I632" s="17"/>
      <c r="O632" s="17"/>
    </row>
    <row r="633">
      <c r="I633" s="17"/>
      <c r="O633" s="17"/>
    </row>
    <row r="634">
      <c r="I634" s="17"/>
      <c r="O634" s="17"/>
    </row>
    <row r="635">
      <c r="I635" s="17"/>
      <c r="O635" s="17"/>
    </row>
    <row r="636">
      <c r="I636" s="17"/>
      <c r="O636" s="17"/>
    </row>
    <row r="637">
      <c r="I637" s="17"/>
      <c r="O637" s="17"/>
    </row>
    <row r="638">
      <c r="I638" s="17"/>
      <c r="O638" s="17"/>
    </row>
    <row r="639">
      <c r="I639" s="17"/>
      <c r="O639" s="17"/>
    </row>
    <row r="640">
      <c r="I640" s="17"/>
      <c r="O640" s="17"/>
    </row>
    <row r="641">
      <c r="I641" s="17"/>
      <c r="O641" s="17"/>
    </row>
    <row r="642">
      <c r="I642" s="17"/>
      <c r="O642" s="17"/>
    </row>
    <row r="643">
      <c r="I643" s="17"/>
      <c r="O643" s="17"/>
    </row>
    <row r="644">
      <c r="I644" s="17"/>
      <c r="O644" s="17"/>
    </row>
    <row r="645">
      <c r="I645" s="17"/>
      <c r="O645" s="17"/>
    </row>
    <row r="646">
      <c r="I646" s="17"/>
      <c r="O646" s="17"/>
    </row>
    <row r="647">
      <c r="I647" s="17"/>
      <c r="O647" s="17"/>
    </row>
    <row r="648">
      <c r="I648" s="17"/>
      <c r="O648" s="17"/>
    </row>
    <row r="649">
      <c r="I649" s="17"/>
      <c r="O649" s="17"/>
    </row>
    <row r="650">
      <c r="I650" s="17"/>
      <c r="O650" s="17"/>
    </row>
    <row r="651">
      <c r="I651" s="17"/>
      <c r="O651" s="17"/>
    </row>
    <row r="652">
      <c r="I652" s="17"/>
      <c r="O652" s="17"/>
    </row>
    <row r="653">
      <c r="I653" s="17"/>
      <c r="O653" s="17"/>
    </row>
    <row r="654">
      <c r="I654" s="17"/>
      <c r="O654" s="17"/>
    </row>
    <row r="655">
      <c r="I655" s="17"/>
      <c r="O655" s="17"/>
    </row>
    <row r="656">
      <c r="I656" s="17"/>
      <c r="O656" s="17"/>
    </row>
    <row r="657">
      <c r="I657" s="17"/>
      <c r="O657" s="17"/>
    </row>
    <row r="658">
      <c r="I658" s="17"/>
      <c r="O658" s="17"/>
    </row>
    <row r="659">
      <c r="I659" s="17"/>
      <c r="O659" s="17"/>
    </row>
    <row r="660">
      <c r="I660" s="17"/>
      <c r="O660" s="17"/>
    </row>
    <row r="661">
      <c r="I661" s="17"/>
      <c r="O661" s="17"/>
    </row>
    <row r="662">
      <c r="I662" s="17"/>
      <c r="O662" s="17"/>
    </row>
    <row r="663">
      <c r="I663" s="17"/>
      <c r="O663" s="17"/>
    </row>
    <row r="664">
      <c r="I664" s="17"/>
      <c r="O664" s="17"/>
    </row>
    <row r="665">
      <c r="I665" s="17"/>
      <c r="O665" s="17"/>
    </row>
    <row r="666">
      <c r="I666" s="17"/>
      <c r="O666" s="17"/>
    </row>
    <row r="667">
      <c r="I667" s="17"/>
      <c r="O667" s="17"/>
    </row>
    <row r="668">
      <c r="I668" s="17"/>
      <c r="O668" s="17"/>
    </row>
    <row r="669">
      <c r="I669" s="17"/>
      <c r="O669" s="17"/>
    </row>
    <row r="670">
      <c r="I670" s="17"/>
      <c r="O670" s="17"/>
    </row>
    <row r="671">
      <c r="I671" s="17"/>
      <c r="O671" s="17"/>
    </row>
    <row r="672">
      <c r="I672" s="17"/>
      <c r="O672" s="17"/>
    </row>
    <row r="673">
      <c r="I673" s="17"/>
      <c r="O673" s="17"/>
    </row>
    <row r="674">
      <c r="I674" s="17"/>
      <c r="O674" s="17"/>
    </row>
    <row r="675">
      <c r="I675" s="17"/>
      <c r="O675" s="17"/>
    </row>
    <row r="676">
      <c r="I676" s="17"/>
      <c r="O676" s="17"/>
    </row>
    <row r="677">
      <c r="I677" s="17"/>
      <c r="O677" s="17"/>
    </row>
    <row r="678">
      <c r="I678" s="17"/>
      <c r="O678" s="17"/>
    </row>
    <row r="679">
      <c r="I679" s="17"/>
      <c r="O679" s="17"/>
    </row>
    <row r="680">
      <c r="I680" s="17"/>
      <c r="O680" s="17"/>
    </row>
    <row r="681">
      <c r="I681" s="17"/>
      <c r="O681" s="17"/>
    </row>
    <row r="682">
      <c r="I682" s="17"/>
      <c r="O682" s="17"/>
    </row>
    <row r="683">
      <c r="I683" s="17"/>
      <c r="O683" s="17"/>
    </row>
    <row r="684">
      <c r="I684" s="17"/>
      <c r="O684" s="17"/>
    </row>
    <row r="685">
      <c r="I685" s="17"/>
      <c r="O685" s="17"/>
    </row>
    <row r="686">
      <c r="I686" s="17"/>
      <c r="O686" s="17"/>
    </row>
    <row r="687">
      <c r="I687" s="17"/>
      <c r="O687" s="17"/>
    </row>
    <row r="688">
      <c r="I688" s="17"/>
      <c r="O688" s="17"/>
    </row>
    <row r="689">
      <c r="I689" s="17"/>
      <c r="O689" s="17"/>
    </row>
    <row r="690">
      <c r="I690" s="17"/>
      <c r="O690" s="17"/>
    </row>
    <row r="691">
      <c r="I691" s="17"/>
      <c r="O691" s="17"/>
    </row>
    <row r="692">
      <c r="I692" s="17"/>
      <c r="O692" s="17"/>
    </row>
    <row r="693">
      <c r="I693" s="17"/>
      <c r="O693" s="17"/>
    </row>
    <row r="694">
      <c r="I694" s="17"/>
      <c r="O694" s="17"/>
    </row>
    <row r="695">
      <c r="I695" s="17"/>
      <c r="O695" s="17"/>
    </row>
    <row r="696">
      <c r="I696" s="17"/>
      <c r="O696" s="17"/>
    </row>
    <row r="697">
      <c r="I697" s="17"/>
      <c r="O697" s="17"/>
    </row>
    <row r="698">
      <c r="I698" s="17"/>
      <c r="O698" s="17"/>
    </row>
    <row r="699">
      <c r="I699" s="17"/>
      <c r="O699" s="17"/>
    </row>
    <row r="700">
      <c r="I700" s="17"/>
      <c r="O700" s="17"/>
    </row>
    <row r="701">
      <c r="I701" s="17"/>
      <c r="O701" s="17"/>
    </row>
    <row r="702">
      <c r="I702" s="17"/>
      <c r="O702" s="17"/>
    </row>
    <row r="703">
      <c r="I703" s="17"/>
      <c r="O703" s="17"/>
    </row>
    <row r="704">
      <c r="I704" s="17"/>
      <c r="O704" s="17"/>
    </row>
    <row r="705">
      <c r="I705" s="17"/>
      <c r="O705" s="17"/>
    </row>
    <row r="706">
      <c r="I706" s="17"/>
      <c r="O706" s="17"/>
    </row>
    <row r="707">
      <c r="I707" s="17"/>
      <c r="O707" s="17"/>
    </row>
    <row r="708">
      <c r="I708" s="17"/>
      <c r="O708" s="17"/>
    </row>
    <row r="709">
      <c r="I709" s="17"/>
      <c r="O709" s="17"/>
    </row>
    <row r="710">
      <c r="I710" s="17"/>
      <c r="O710" s="17"/>
    </row>
    <row r="711">
      <c r="I711" s="17"/>
      <c r="O711" s="17"/>
    </row>
    <row r="712">
      <c r="I712" s="17"/>
      <c r="O712" s="17"/>
    </row>
    <row r="713">
      <c r="I713" s="17"/>
      <c r="O713" s="17"/>
    </row>
    <row r="714">
      <c r="I714" s="17"/>
      <c r="O714" s="17"/>
    </row>
    <row r="715">
      <c r="I715" s="17"/>
      <c r="O715" s="17"/>
    </row>
    <row r="716">
      <c r="I716" s="17"/>
      <c r="O716" s="17"/>
    </row>
    <row r="717">
      <c r="I717" s="17"/>
      <c r="O717" s="17"/>
    </row>
    <row r="718">
      <c r="I718" s="17"/>
      <c r="O718" s="17"/>
    </row>
    <row r="719">
      <c r="I719" s="17"/>
      <c r="O719" s="17"/>
    </row>
    <row r="720">
      <c r="I720" s="17"/>
      <c r="O720" s="17"/>
    </row>
    <row r="721">
      <c r="I721" s="17"/>
      <c r="O721" s="17"/>
    </row>
    <row r="722">
      <c r="I722" s="17"/>
      <c r="O722" s="17"/>
    </row>
    <row r="723">
      <c r="I723" s="17"/>
      <c r="O723" s="17"/>
    </row>
    <row r="724">
      <c r="I724" s="17"/>
      <c r="O724" s="17"/>
    </row>
    <row r="725">
      <c r="I725" s="17"/>
      <c r="O725" s="17"/>
    </row>
    <row r="726">
      <c r="I726" s="17"/>
      <c r="O726" s="17"/>
    </row>
    <row r="727">
      <c r="I727" s="17"/>
      <c r="O727" s="17"/>
    </row>
    <row r="728">
      <c r="I728" s="17"/>
      <c r="O728" s="17"/>
    </row>
    <row r="729">
      <c r="I729" s="17"/>
      <c r="O729" s="17"/>
    </row>
    <row r="730">
      <c r="I730" s="17"/>
      <c r="O730" s="17"/>
    </row>
    <row r="731">
      <c r="I731" s="17"/>
      <c r="O731" s="17"/>
    </row>
    <row r="732">
      <c r="I732" s="17"/>
      <c r="O732" s="17"/>
    </row>
    <row r="733">
      <c r="I733" s="17"/>
      <c r="O733" s="17"/>
    </row>
    <row r="734">
      <c r="I734" s="17"/>
      <c r="O734" s="17"/>
    </row>
    <row r="735">
      <c r="I735" s="17"/>
      <c r="O735" s="17"/>
    </row>
    <row r="736">
      <c r="I736" s="17"/>
      <c r="O736" s="17"/>
    </row>
    <row r="737">
      <c r="I737" s="17"/>
      <c r="O737" s="17"/>
    </row>
    <row r="738">
      <c r="I738" s="17"/>
      <c r="O738" s="17"/>
    </row>
    <row r="739">
      <c r="I739" s="17"/>
      <c r="O739" s="17"/>
    </row>
    <row r="740">
      <c r="I740" s="17"/>
      <c r="O740" s="17"/>
    </row>
    <row r="741">
      <c r="I741" s="17"/>
      <c r="O741" s="17"/>
    </row>
    <row r="742">
      <c r="I742" s="17"/>
      <c r="O742" s="17"/>
    </row>
    <row r="743">
      <c r="I743" s="17"/>
      <c r="O743" s="17"/>
    </row>
    <row r="744">
      <c r="I744" s="17"/>
      <c r="O744" s="17"/>
    </row>
    <row r="745">
      <c r="I745" s="17"/>
      <c r="O745" s="17"/>
    </row>
    <row r="746">
      <c r="I746" s="17"/>
      <c r="O746" s="17"/>
    </row>
    <row r="747">
      <c r="I747" s="17"/>
      <c r="O747" s="17"/>
    </row>
    <row r="748">
      <c r="I748" s="17"/>
      <c r="O748" s="17"/>
    </row>
    <row r="749">
      <c r="I749" s="17"/>
      <c r="O749" s="17"/>
    </row>
    <row r="750">
      <c r="I750" s="17"/>
      <c r="O750" s="17"/>
    </row>
    <row r="751">
      <c r="I751" s="17"/>
      <c r="O751" s="17"/>
    </row>
    <row r="752">
      <c r="I752" s="17"/>
      <c r="O752" s="17"/>
    </row>
    <row r="753">
      <c r="I753" s="17"/>
      <c r="O753" s="17"/>
    </row>
    <row r="754">
      <c r="I754" s="17"/>
      <c r="O754" s="17"/>
    </row>
    <row r="755">
      <c r="I755" s="17"/>
      <c r="O755" s="17"/>
    </row>
    <row r="756">
      <c r="I756" s="17"/>
      <c r="O756" s="17"/>
    </row>
    <row r="757">
      <c r="I757" s="17"/>
      <c r="O757" s="17"/>
    </row>
    <row r="758">
      <c r="I758" s="17"/>
      <c r="O758" s="17"/>
    </row>
    <row r="759">
      <c r="I759" s="17"/>
      <c r="O759" s="17"/>
    </row>
    <row r="760">
      <c r="I760" s="17"/>
      <c r="O760" s="17"/>
    </row>
    <row r="761">
      <c r="I761" s="17"/>
      <c r="O761" s="17"/>
    </row>
    <row r="762">
      <c r="I762" s="17"/>
      <c r="O762" s="17"/>
    </row>
    <row r="763">
      <c r="I763" s="17"/>
      <c r="O763" s="17"/>
    </row>
    <row r="764">
      <c r="I764" s="17"/>
      <c r="O764" s="17"/>
    </row>
    <row r="765">
      <c r="I765" s="17"/>
      <c r="O765" s="17"/>
    </row>
    <row r="766">
      <c r="I766" s="17"/>
      <c r="O766" s="17"/>
    </row>
    <row r="767">
      <c r="I767" s="17"/>
      <c r="O767" s="17"/>
    </row>
    <row r="768">
      <c r="I768" s="17"/>
      <c r="O768" s="17"/>
    </row>
    <row r="769">
      <c r="I769" s="17"/>
      <c r="O769" s="17"/>
    </row>
    <row r="770">
      <c r="I770" s="17"/>
      <c r="O770" s="17"/>
    </row>
    <row r="771">
      <c r="I771" s="17"/>
      <c r="O771" s="17"/>
    </row>
    <row r="772">
      <c r="I772" s="17"/>
      <c r="O772" s="17"/>
    </row>
    <row r="773">
      <c r="I773" s="17"/>
      <c r="O773" s="17"/>
    </row>
    <row r="774">
      <c r="I774" s="17"/>
      <c r="O774" s="17"/>
    </row>
    <row r="775">
      <c r="I775" s="17"/>
      <c r="O775" s="17"/>
    </row>
    <row r="776">
      <c r="I776" s="17"/>
      <c r="O776" s="17"/>
    </row>
    <row r="777">
      <c r="I777" s="17"/>
      <c r="O777" s="17"/>
    </row>
    <row r="778">
      <c r="I778" s="17"/>
      <c r="O778" s="17"/>
    </row>
    <row r="779">
      <c r="I779" s="17"/>
      <c r="O779" s="17"/>
    </row>
    <row r="780">
      <c r="I780" s="17"/>
      <c r="O780" s="17"/>
    </row>
    <row r="781">
      <c r="I781" s="17"/>
      <c r="O781" s="17"/>
    </row>
    <row r="782">
      <c r="I782" s="17"/>
      <c r="O782" s="17"/>
    </row>
    <row r="783">
      <c r="I783" s="17"/>
      <c r="O783" s="17"/>
    </row>
    <row r="784">
      <c r="I784" s="17"/>
      <c r="O784" s="17"/>
    </row>
    <row r="785">
      <c r="I785" s="17"/>
      <c r="O785" s="17"/>
    </row>
    <row r="786">
      <c r="I786" s="17"/>
      <c r="O786" s="17"/>
    </row>
    <row r="787">
      <c r="I787" s="17"/>
      <c r="O787" s="17"/>
    </row>
    <row r="788">
      <c r="I788" s="17"/>
      <c r="O788" s="17"/>
    </row>
    <row r="789">
      <c r="I789" s="17"/>
      <c r="O789" s="17"/>
    </row>
    <row r="790">
      <c r="I790" s="17"/>
      <c r="O790" s="17"/>
    </row>
    <row r="791">
      <c r="I791" s="17"/>
      <c r="O791" s="17"/>
    </row>
    <row r="792">
      <c r="I792" s="17"/>
      <c r="O792" s="17"/>
    </row>
    <row r="793">
      <c r="I793" s="17"/>
      <c r="O793" s="17"/>
    </row>
    <row r="794">
      <c r="I794" s="17"/>
      <c r="O794" s="17"/>
    </row>
    <row r="795">
      <c r="I795" s="17"/>
      <c r="O795" s="17"/>
    </row>
    <row r="796">
      <c r="I796" s="17"/>
      <c r="O796" s="17"/>
    </row>
    <row r="797">
      <c r="I797" s="17"/>
      <c r="O797" s="17"/>
    </row>
    <row r="798">
      <c r="I798" s="17"/>
      <c r="O798" s="17"/>
    </row>
    <row r="799">
      <c r="I799" s="17"/>
      <c r="O799" s="17"/>
    </row>
    <row r="800">
      <c r="I800" s="17"/>
      <c r="O800" s="17"/>
    </row>
    <row r="801">
      <c r="I801" s="17"/>
      <c r="O801" s="17"/>
    </row>
    <row r="802">
      <c r="I802" s="17"/>
      <c r="O802" s="17"/>
    </row>
    <row r="803">
      <c r="I803" s="17"/>
      <c r="O803" s="17"/>
    </row>
    <row r="804">
      <c r="I804" s="17"/>
      <c r="O804" s="17"/>
    </row>
    <row r="805">
      <c r="I805" s="17"/>
      <c r="O805" s="17"/>
    </row>
    <row r="806">
      <c r="I806" s="17"/>
      <c r="O806" s="17"/>
    </row>
    <row r="807">
      <c r="I807" s="17"/>
      <c r="O807" s="17"/>
    </row>
    <row r="808">
      <c r="I808" s="17"/>
      <c r="O808" s="17"/>
    </row>
    <row r="809">
      <c r="I809" s="17"/>
      <c r="O809" s="17"/>
    </row>
    <row r="810">
      <c r="I810" s="17"/>
      <c r="O810" s="17"/>
    </row>
    <row r="811">
      <c r="I811" s="17"/>
      <c r="O811" s="17"/>
    </row>
    <row r="812">
      <c r="I812" s="17"/>
      <c r="O812" s="17"/>
    </row>
    <row r="813">
      <c r="I813" s="17"/>
      <c r="O813" s="17"/>
    </row>
    <row r="814">
      <c r="I814" s="17"/>
      <c r="O814" s="17"/>
    </row>
    <row r="815">
      <c r="I815" s="17"/>
      <c r="O815" s="17"/>
    </row>
    <row r="816">
      <c r="I816" s="17"/>
      <c r="O816" s="17"/>
    </row>
    <row r="817">
      <c r="I817" s="17"/>
      <c r="O817" s="17"/>
    </row>
    <row r="818">
      <c r="I818" s="17"/>
      <c r="O818" s="17"/>
    </row>
    <row r="819">
      <c r="I819" s="17"/>
      <c r="O819" s="17"/>
    </row>
    <row r="820">
      <c r="I820" s="17"/>
      <c r="O820" s="17"/>
    </row>
    <row r="821">
      <c r="I821" s="17"/>
      <c r="O821" s="17"/>
    </row>
    <row r="822">
      <c r="I822" s="17"/>
      <c r="O822" s="17"/>
    </row>
    <row r="823">
      <c r="I823" s="17"/>
      <c r="O823" s="17"/>
    </row>
    <row r="824">
      <c r="I824" s="17"/>
      <c r="O824" s="17"/>
    </row>
    <row r="825">
      <c r="I825" s="17"/>
      <c r="O825" s="17"/>
    </row>
    <row r="826">
      <c r="I826" s="17"/>
      <c r="O826" s="17"/>
    </row>
    <row r="827">
      <c r="I827" s="17"/>
      <c r="O827" s="17"/>
    </row>
    <row r="828">
      <c r="I828" s="17"/>
      <c r="O828" s="17"/>
    </row>
    <row r="829">
      <c r="I829" s="17"/>
      <c r="O829" s="17"/>
    </row>
    <row r="830">
      <c r="I830" s="17"/>
      <c r="O830" s="17"/>
    </row>
    <row r="831">
      <c r="I831" s="17"/>
      <c r="O831" s="17"/>
    </row>
    <row r="832">
      <c r="I832" s="17"/>
      <c r="O832" s="17"/>
    </row>
    <row r="833">
      <c r="I833" s="17"/>
      <c r="O833" s="17"/>
    </row>
    <row r="834">
      <c r="I834" s="17"/>
      <c r="O834" s="17"/>
    </row>
    <row r="835">
      <c r="I835" s="17"/>
      <c r="O835" s="17"/>
    </row>
    <row r="836">
      <c r="I836" s="17"/>
      <c r="O836" s="17"/>
    </row>
    <row r="837">
      <c r="I837" s="17"/>
      <c r="O837" s="17"/>
    </row>
    <row r="838">
      <c r="I838" s="17"/>
      <c r="O838" s="17"/>
    </row>
    <row r="839">
      <c r="I839" s="17"/>
      <c r="O839" s="17"/>
    </row>
    <row r="840">
      <c r="I840" s="17"/>
      <c r="O840" s="17"/>
    </row>
    <row r="841">
      <c r="I841" s="17"/>
      <c r="O841" s="17"/>
    </row>
    <row r="842">
      <c r="I842" s="17"/>
      <c r="O842" s="17"/>
    </row>
    <row r="843">
      <c r="I843" s="17"/>
      <c r="O843" s="17"/>
    </row>
    <row r="844">
      <c r="I844" s="17"/>
      <c r="O844" s="17"/>
    </row>
    <row r="845">
      <c r="I845" s="17"/>
      <c r="O845" s="17"/>
    </row>
    <row r="846">
      <c r="I846" s="17"/>
      <c r="O846" s="17"/>
    </row>
    <row r="847">
      <c r="I847" s="17"/>
      <c r="O847" s="17"/>
    </row>
    <row r="848">
      <c r="I848" s="17"/>
      <c r="O848" s="17"/>
    </row>
    <row r="849">
      <c r="I849" s="17"/>
      <c r="O849" s="17"/>
    </row>
    <row r="850">
      <c r="I850" s="17"/>
      <c r="O850" s="17"/>
    </row>
    <row r="851">
      <c r="I851" s="17"/>
      <c r="O851" s="17"/>
    </row>
    <row r="852">
      <c r="I852" s="17"/>
      <c r="O852" s="17"/>
    </row>
    <row r="853">
      <c r="I853" s="17"/>
      <c r="O853" s="17"/>
    </row>
    <row r="854">
      <c r="I854" s="17"/>
      <c r="O854" s="17"/>
    </row>
    <row r="855">
      <c r="I855" s="17"/>
      <c r="O855" s="17"/>
    </row>
    <row r="856">
      <c r="I856" s="17"/>
      <c r="O856" s="17"/>
    </row>
    <row r="857">
      <c r="I857" s="17"/>
      <c r="O857" s="17"/>
    </row>
    <row r="858">
      <c r="I858" s="17"/>
      <c r="O858" s="17"/>
    </row>
    <row r="859">
      <c r="I859" s="17"/>
      <c r="O859" s="17"/>
    </row>
    <row r="860">
      <c r="I860" s="17"/>
      <c r="O860" s="17"/>
    </row>
    <row r="861">
      <c r="I861" s="17"/>
      <c r="O861" s="17"/>
    </row>
    <row r="862">
      <c r="I862" s="17"/>
      <c r="O862" s="17"/>
    </row>
    <row r="863">
      <c r="I863" s="17"/>
      <c r="O863" s="17"/>
    </row>
    <row r="864">
      <c r="I864" s="17"/>
      <c r="O864" s="17"/>
    </row>
    <row r="865">
      <c r="I865" s="17"/>
      <c r="O865" s="17"/>
    </row>
    <row r="866">
      <c r="I866" s="17"/>
      <c r="O866" s="17"/>
    </row>
    <row r="867">
      <c r="I867" s="17"/>
      <c r="O867" s="17"/>
    </row>
    <row r="868">
      <c r="I868" s="17"/>
      <c r="O868" s="17"/>
    </row>
    <row r="869">
      <c r="I869" s="17"/>
      <c r="O869" s="17"/>
    </row>
    <row r="870">
      <c r="I870" s="17"/>
      <c r="O870" s="17"/>
    </row>
    <row r="871">
      <c r="I871" s="17"/>
      <c r="O871" s="17"/>
    </row>
    <row r="872">
      <c r="I872" s="17"/>
      <c r="O872" s="17"/>
    </row>
    <row r="873">
      <c r="I873" s="17"/>
      <c r="O873" s="17"/>
    </row>
    <row r="874">
      <c r="I874" s="17"/>
      <c r="O874" s="17"/>
    </row>
    <row r="875">
      <c r="I875" s="17"/>
      <c r="O875" s="17"/>
    </row>
    <row r="876">
      <c r="I876" s="17"/>
      <c r="O876" s="17"/>
    </row>
    <row r="877">
      <c r="I877" s="17"/>
      <c r="O877" s="17"/>
    </row>
    <row r="878">
      <c r="I878" s="17"/>
      <c r="O878" s="17"/>
    </row>
    <row r="879">
      <c r="I879" s="17"/>
      <c r="O879" s="17"/>
    </row>
    <row r="880">
      <c r="I880" s="17"/>
      <c r="O880" s="17"/>
    </row>
    <row r="881">
      <c r="I881" s="17"/>
      <c r="O881" s="17"/>
    </row>
    <row r="882">
      <c r="I882" s="17"/>
      <c r="O882" s="17"/>
    </row>
    <row r="883">
      <c r="I883" s="17"/>
      <c r="O883" s="17"/>
    </row>
    <row r="884">
      <c r="I884" s="17"/>
      <c r="O884" s="17"/>
    </row>
    <row r="885">
      <c r="I885" s="17"/>
      <c r="O885" s="17"/>
    </row>
    <row r="886">
      <c r="I886" s="17"/>
      <c r="O886" s="17"/>
    </row>
    <row r="887">
      <c r="I887" s="17"/>
      <c r="O887" s="17"/>
    </row>
    <row r="888">
      <c r="I888" s="17"/>
      <c r="O888" s="17"/>
    </row>
    <row r="889">
      <c r="I889" s="17"/>
      <c r="O889" s="17"/>
    </row>
    <row r="890">
      <c r="I890" s="17"/>
      <c r="O890" s="17"/>
    </row>
    <row r="891">
      <c r="I891" s="17"/>
      <c r="O891" s="17"/>
    </row>
  </sheetData>
  <conditionalFormatting sqref="V84">
    <cfRule type="colorScale" priority="1">
      <colorScale>
        <cfvo type="min"/>
        <cfvo type="max"/>
        <color rgb="FF57BB8A"/>
        <color rgb="FFFFFFFF"/>
      </colorScale>
    </cfRule>
  </conditionalFormatting>
  <conditionalFormatting sqref="D2:D244 H2:H244 N2:N244 AB13:AB62">
    <cfRule type="cellIs" dxfId="1" priority="2" operator="lessThan">
      <formula>9</formula>
    </cfRule>
  </conditionalFormatting>
  <conditionalFormatting sqref="O2:O244 I45:I244">
    <cfRule type="containsBlanks" dxfId="1" priority="3">
      <formula>LEN(TRIM(O2))=0</formula>
    </cfRule>
  </conditionalFormatting>
  <conditionalFormatting sqref="E2:E244 I2:I244 O2:O244">
    <cfRule type="cellIs" dxfId="1" priority="4" operator="equal">
      <formula>"NA"</formula>
    </cfRule>
  </conditionalFormatting>
  <conditionalFormatting sqref="D2:D244 H2:H244 N2:N244 AB13:AB62">
    <cfRule type="cellIs" dxfId="2" priority="5" operator="between">
      <formula>9</formula>
      <formula>11</formula>
    </cfRule>
  </conditionalFormatting>
  <conditionalFormatting sqref="D6">
    <cfRule type="notContainsBlanks" dxfId="3" priority="6">
      <formula>LEN(TRIM(D6))&gt;0</formula>
    </cfRule>
  </conditionalFormatting>
  <conditionalFormatting sqref="D2:D244 H2:H244 N2:N244 AB13:AB62">
    <cfRule type="cellIs" dxfId="4" priority="7" operator="between">
      <formula>11</formula>
      <formula>18</formula>
    </cfRule>
  </conditionalFormatting>
  <conditionalFormatting sqref="D2:D244 H2:H244 N2:N244 AB13:AB62">
    <cfRule type="cellIs" dxfId="5" priority="8" operator="between">
      <formula>18</formula>
      <formula>50</formula>
    </cfRule>
  </conditionalFormatting>
  <conditionalFormatting sqref="F2:F83 L2 L6:L19 L21:L134 Y33:Y49 F97:F124 Y117:Y261 Z118:Z190 L144:L244 F173:F244">
    <cfRule type="containsBlanks" dxfId="0" priority="9">
      <formula>LEN(TRIM(F2))=0</formula>
    </cfRule>
  </conditionalFormatting>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sheetData>
    <row r="1">
      <c r="A1" s="1" t="s">
        <v>639</v>
      </c>
      <c r="B1" s="1" t="s">
        <v>640</v>
      </c>
      <c r="C1" s="1" t="s">
        <v>641</v>
      </c>
      <c r="D1" s="1" t="s">
        <v>642</v>
      </c>
      <c r="E1" s="1" t="s">
        <v>0</v>
      </c>
      <c r="F1" s="1" t="s">
        <v>643</v>
      </c>
    </row>
    <row r="2">
      <c r="B2" s="1">
        <v>1.0</v>
      </c>
      <c r="C2" s="27" t="s">
        <v>468</v>
      </c>
      <c r="D2" s="65" t="s">
        <v>337</v>
      </c>
      <c r="E2" s="1" t="s">
        <v>72</v>
      </c>
      <c r="F2" s="66">
        <v>0.0</v>
      </c>
      <c r="N2" s="17"/>
    </row>
    <row r="3">
      <c r="B3" s="1">
        <v>1.0</v>
      </c>
      <c r="C3" s="27" t="s">
        <v>541</v>
      </c>
      <c r="D3" s="65" t="s">
        <v>236</v>
      </c>
      <c r="E3" s="1" t="s">
        <v>72</v>
      </c>
      <c r="F3" s="66">
        <v>0.0</v>
      </c>
      <c r="O3" s="17"/>
    </row>
    <row r="4">
      <c r="B4" s="1">
        <v>1.0</v>
      </c>
      <c r="C4" s="65" t="s">
        <v>49</v>
      </c>
      <c r="D4" s="67" t="s">
        <v>49</v>
      </c>
      <c r="E4" s="1" t="s">
        <v>318</v>
      </c>
      <c r="F4" s="66">
        <v>2.0</v>
      </c>
      <c r="N4" s="17"/>
      <c r="O4" s="17"/>
    </row>
    <row r="5">
      <c r="B5" s="1">
        <v>1.0</v>
      </c>
      <c r="C5" s="67" t="s">
        <v>456</v>
      </c>
      <c r="D5" s="65" t="s">
        <v>458</v>
      </c>
      <c r="E5" s="1" t="s">
        <v>72</v>
      </c>
      <c r="F5" s="66">
        <v>3.0</v>
      </c>
      <c r="N5" s="17"/>
      <c r="O5" s="17"/>
    </row>
    <row r="6">
      <c r="B6" s="1">
        <v>1.0</v>
      </c>
      <c r="C6" s="26" t="s">
        <v>630</v>
      </c>
      <c r="D6" s="26" t="s">
        <v>630</v>
      </c>
      <c r="E6" s="1" t="s">
        <v>644</v>
      </c>
      <c r="F6" s="66">
        <v>1.0</v>
      </c>
      <c r="O6" s="17"/>
    </row>
    <row r="7">
      <c r="B7" s="1">
        <v>1.0</v>
      </c>
      <c r="C7" s="67" t="s">
        <v>106</v>
      </c>
      <c r="D7" s="65" t="s">
        <v>106</v>
      </c>
      <c r="E7" s="1" t="s">
        <v>318</v>
      </c>
      <c r="F7" s="66">
        <v>3.0</v>
      </c>
      <c r="N7" s="17"/>
      <c r="O7" s="17"/>
    </row>
    <row r="8">
      <c r="B8" s="1">
        <v>1.0</v>
      </c>
      <c r="C8" s="67" t="s">
        <v>598</v>
      </c>
      <c r="D8" s="65" t="s">
        <v>374</v>
      </c>
      <c r="E8" s="1" t="s">
        <v>72</v>
      </c>
      <c r="F8" s="66">
        <v>3.0</v>
      </c>
      <c r="N8" s="17"/>
      <c r="O8" s="17"/>
    </row>
    <row r="9">
      <c r="B9" s="1">
        <v>1.0</v>
      </c>
      <c r="C9" s="27" t="s">
        <v>544</v>
      </c>
      <c r="D9" s="65" t="s">
        <v>299</v>
      </c>
      <c r="E9" s="1" t="s">
        <v>72</v>
      </c>
      <c r="F9" s="66">
        <v>0.0</v>
      </c>
      <c r="O9" s="17"/>
    </row>
    <row r="10">
      <c r="B10" s="1">
        <v>1.0</v>
      </c>
      <c r="C10" s="27" t="s">
        <v>602</v>
      </c>
      <c r="D10" s="65" t="s">
        <v>600</v>
      </c>
      <c r="E10" s="1" t="s">
        <v>72</v>
      </c>
      <c r="F10" s="66">
        <v>0.0</v>
      </c>
      <c r="N10" s="17"/>
      <c r="O10" s="17"/>
    </row>
    <row r="11">
      <c r="B11" s="1">
        <v>1.0</v>
      </c>
      <c r="C11" s="28" t="s">
        <v>113</v>
      </c>
      <c r="D11" s="26" t="s">
        <v>17</v>
      </c>
      <c r="E11" s="1" t="s">
        <v>645</v>
      </c>
      <c r="F11" s="66">
        <v>1.0</v>
      </c>
      <c r="N11" s="17"/>
      <c r="O11" s="17"/>
    </row>
    <row r="12">
      <c r="B12" s="1">
        <v>1.0</v>
      </c>
      <c r="C12" s="27" t="s">
        <v>450</v>
      </c>
      <c r="D12" s="65" t="s">
        <v>225</v>
      </c>
      <c r="E12" s="1" t="s">
        <v>72</v>
      </c>
      <c r="F12" s="66">
        <v>0.0</v>
      </c>
      <c r="O12" s="17"/>
    </row>
    <row r="13">
      <c r="B13" s="1">
        <v>1.0</v>
      </c>
      <c r="C13" s="65" t="s">
        <v>569</v>
      </c>
      <c r="D13" s="65" t="s">
        <v>572</v>
      </c>
      <c r="E13" s="1" t="s">
        <v>72</v>
      </c>
      <c r="F13" s="66">
        <v>0.0</v>
      </c>
      <c r="N13" s="17"/>
      <c r="O13" s="17"/>
    </row>
    <row r="14">
      <c r="B14" s="1">
        <v>1.0</v>
      </c>
      <c r="C14" s="65" t="s">
        <v>339</v>
      </c>
      <c r="D14" s="67" t="s">
        <v>340</v>
      </c>
      <c r="E14" s="1" t="s">
        <v>72</v>
      </c>
      <c r="F14" s="66">
        <v>2.0</v>
      </c>
      <c r="N14" s="17"/>
      <c r="O14" s="17"/>
    </row>
    <row r="15">
      <c r="B15" s="1">
        <v>1.0</v>
      </c>
      <c r="C15" s="65" t="s">
        <v>244</v>
      </c>
      <c r="D15" s="67" t="s">
        <v>244</v>
      </c>
      <c r="E15" s="1" t="s">
        <v>318</v>
      </c>
      <c r="F15" s="66">
        <v>2.0</v>
      </c>
      <c r="O15" s="17"/>
    </row>
    <row r="16">
      <c r="B16" s="1">
        <v>1.0</v>
      </c>
      <c r="C16" s="28" t="s">
        <v>470</v>
      </c>
      <c r="D16" s="26" t="s">
        <v>623</v>
      </c>
      <c r="E16" s="1" t="s">
        <v>646</v>
      </c>
      <c r="F16" s="66">
        <v>1.0</v>
      </c>
      <c r="N16" s="17"/>
      <c r="O16" s="17"/>
    </row>
    <row r="17">
      <c r="B17" s="1">
        <v>1.0</v>
      </c>
      <c r="C17" s="65" t="s">
        <v>507</v>
      </c>
      <c r="D17" s="67" t="s">
        <v>75</v>
      </c>
      <c r="E17" s="1" t="s">
        <v>72</v>
      </c>
      <c r="F17" s="66">
        <v>2.0</v>
      </c>
      <c r="N17" s="17"/>
      <c r="O17" s="17"/>
    </row>
    <row r="18">
      <c r="B18" s="1">
        <v>1.0</v>
      </c>
      <c r="C18" s="65" t="s">
        <v>447</v>
      </c>
      <c r="D18" s="67" t="s">
        <v>447</v>
      </c>
      <c r="E18" s="1" t="s">
        <v>318</v>
      </c>
      <c r="F18" s="66">
        <v>2.0</v>
      </c>
    </row>
    <row r="19">
      <c r="B19" s="1">
        <v>1.0</v>
      </c>
      <c r="C19" s="65" t="s">
        <v>222</v>
      </c>
      <c r="D19" s="65" t="s">
        <v>501</v>
      </c>
      <c r="E19" s="1" t="s">
        <v>72</v>
      </c>
      <c r="F19" s="66">
        <v>0.0</v>
      </c>
      <c r="N19" s="17"/>
    </row>
    <row r="20">
      <c r="B20" s="1">
        <v>1.0</v>
      </c>
      <c r="C20" s="67" t="s">
        <v>363</v>
      </c>
      <c r="D20" s="65" t="s">
        <v>512</v>
      </c>
      <c r="E20" s="1" t="s">
        <v>72</v>
      </c>
      <c r="F20" s="66">
        <v>3.0</v>
      </c>
      <c r="N20" s="17"/>
    </row>
    <row r="21">
      <c r="B21" s="1">
        <v>1.0</v>
      </c>
      <c r="C21" s="28" t="s">
        <v>514</v>
      </c>
      <c r="D21" s="26" t="s">
        <v>621</v>
      </c>
      <c r="E21" s="1" t="s">
        <v>646</v>
      </c>
      <c r="F21" s="66">
        <v>1.0</v>
      </c>
    </row>
    <row r="22">
      <c r="B22" s="1">
        <v>1.0</v>
      </c>
      <c r="C22" s="27" t="s">
        <v>583</v>
      </c>
      <c r="D22" s="65" t="s">
        <v>595</v>
      </c>
      <c r="E22" s="1" t="s">
        <v>72</v>
      </c>
      <c r="F22" s="66">
        <v>0.0</v>
      </c>
      <c r="N22" s="17"/>
    </row>
    <row r="23">
      <c r="B23" s="1">
        <v>1.0</v>
      </c>
      <c r="C23" s="26" t="s">
        <v>21</v>
      </c>
      <c r="D23" s="26" t="s">
        <v>21</v>
      </c>
      <c r="E23" s="1" t="s">
        <v>644</v>
      </c>
      <c r="F23" s="66">
        <v>1.0</v>
      </c>
      <c r="N23" s="17"/>
    </row>
    <row r="24">
      <c r="B24" s="1">
        <v>1.0</v>
      </c>
      <c r="C24" s="27" t="s">
        <v>519</v>
      </c>
      <c r="D24" s="65" t="s">
        <v>474</v>
      </c>
      <c r="E24" s="1" t="s">
        <v>72</v>
      </c>
      <c r="F24" s="66">
        <v>0.0</v>
      </c>
    </row>
    <row r="25">
      <c r="B25" s="1">
        <v>1.0</v>
      </c>
      <c r="C25" s="28" t="s">
        <v>258</v>
      </c>
      <c r="D25" s="26" t="s">
        <v>617</v>
      </c>
      <c r="E25" s="1" t="s">
        <v>646</v>
      </c>
      <c r="F25" s="66">
        <v>1.0</v>
      </c>
      <c r="N25" s="17"/>
    </row>
    <row r="26">
      <c r="B26" s="1">
        <v>1.0</v>
      </c>
      <c r="C26" s="67" t="s">
        <v>76</v>
      </c>
      <c r="D26" s="65" t="s">
        <v>409</v>
      </c>
      <c r="E26" s="1" t="s">
        <v>275</v>
      </c>
      <c r="F26" s="66">
        <v>3.0</v>
      </c>
      <c r="N26" s="17"/>
    </row>
    <row r="27">
      <c r="B27" s="1">
        <v>1.0</v>
      </c>
      <c r="C27" s="65" t="s">
        <v>382</v>
      </c>
      <c r="D27" s="67" t="s">
        <v>484</v>
      </c>
      <c r="E27" s="1" t="s">
        <v>72</v>
      </c>
      <c r="F27" s="66">
        <v>2.0</v>
      </c>
    </row>
    <row r="28">
      <c r="B28" s="1">
        <v>1.0</v>
      </c>
      <c r="C28" s="65" t="s">
        <v>180</v>
      </c>
      <c r="D28" s="65" t="s">
        <v>495</v>
      </c>
      <c r="E28" s="1" t="s">
        <v>72</v>
      </c>
      <c r="F28" s="66">
        <v>0.0</v>
      </c>
      <c r="N28" s="17"/>
    </row>
    <row r="29">
      <c r="B29" s="1">
        <v>1.0</v>
      </c>
      <c r="C29" s="65" t="s">
        <v>503</v>
      </c>
      <c r="D29" s="67" t="s">
        <v>300</v>
      </c>
      <c r="E29" s="1" t="s">
        <v>275</v>
      </c>
      <c r="F29" s="66">
        <v>2.0</v>
      </c>
      <c r="N29" s="17"/>
    </row>
    <row r="30">
      <c r="B30" s="1">
        <v>1.0</v>
      </c>
      <c r="C30" s="67" t="s">
        <v>83</v>
      </c>
      <c r="D30" s="65" t="s">
        <v>359</v>
      </c>
      <c r="E30" s="1" t="s">
        <v>72</v>
      </c>
      <c r="F30" s="66">
        <v>3.0</v>
      </c>
    </row>
    <row r="31">
      <c r="B31" s="1">
        <v>1.0</v>
      </c>
      <c r="C31" s="67" t="s">
        <v>242</v>
      </c>
      <c r="D31" s="65" t="s">
        <v>242</v>
      </c>
      <c r="E31" s="1" t="s">
        <v>318</v>
      </c>
      <c r="F31" s="66">
        <v>3.0</v>
      </c>
      <c r="N31" s="17"/>
    </row>
    <row r="32">
      <c r="B32" s="1">
        <v>1.0</v>
      </c>
      <c r="C32" s="65" t="s">
        <v>105</v>
      </c>
      <c r="D32" s="67" t="s">
        <v>98</v>
      </c>
      <c r="E32" s="1" t="s">
        <v>275</v>
      </c>
      <c r="F32" s="66">
        <v>2.0</v>
      </c>
      <c r="N32" s="17"/>
    </row>
    <row r="33">
      <c r="B33" s="1">
        <v>1.0</v>
      </c>
      <c r="C33" s="67" t="s">
        <v>433</v>
      </c>
      <c r="D33" s="65" t="s">
        <v>433</v>
      </c>
      <c r="E33" s="1" t="s">
        <v>318</v>
      </c>
      <c r="F33" s="66">
        <v>3.0</v>
      </c>
    </row>
    <row r="34">
      <c r="B34" s="1">
        <v>1.0</v>
      </c>
      <c r="C34" s="65" t="s">
        <v>500</v>
      </c>
      <c r="D34" s="65" t="s">
        <v>352</v>
      </c>
      <c r="E34" s="1" t="s">
        <v>72</v>
      </c>
      <c r="F34" s="66">
        <v>0.0</v>
      </c>
      <c r="N34" s="17"/>
    </row>
    <row r="35">
      <c r="B35" s="1">
        <v>1.0</v>
      </c>
      <c r="C35" s="28" t="s">
        <v>647</v>
      </c>
      <c r="D35" s="26" t="s">
        <v>622</v>
      </c>
      <c r="E35" s="1" t="s">
        <v>645</v>
      </c>
      <c r="F35" s="66">
        <v>1.0</v>
      </c>
      <c r="N35" s="17"/>
    </row>
    <row r="36">
      <c r="B36" s="1">
        <v>1.0</v>
      </c>
      <c r="C36" s="22" t="s">
        <v>223</v>
      </c>
      <c r="D36" s="65" t="s">
        <v>305</v>
      </c>
      <c r="E36" s="1" t="s">
        <v>72</v>
      </c>
      <c r="F36" s="66">
        <v>3.0</v>
      </c>
    </row>
    <row r="37">
      <c r="B37" s="1">
        <v>1.0</v>
      </c>
      <c r="C37" s="67" t="s">
        <v>422</v>
      </c>
      <c r="D37" s="65" t="s">
        <v>554</v>
      </c>
      <c r="E37" s="1" t="s">
        <v>275</v>
      </c>
      <c r="F37" s="66">
        <v>3.0</v>
      </c>
      <c r="N37" s="17"/>
    </row>
    <row r="38">
      <c r="B38" s="1">
        <v>1.0</v>
      </c>
      <c r="C38" s="67" t="s">
        <v>427</v>
      </c>
      <c r="D38" s="65" t="s">
        <v>427</v>
      </c>
      <c r="E38" s="1" t="s">
        <v>318</v>
      </c>
      <c r="F38" s="66">
        <v>3.0</v>
      </c>
      <c r="N38" s="17"/>
    </row>
    <row r="39">
      <c r="B39" s="1">
        <v>1.0</v>
      </c>
      <c r="C39" s="67" t="s">
        <v>73</v>
      </c>
      <c r="D39" s="65" t="s">
        <v>401</v>
      </c>
      <c r="E39" s="1" t="s">
        <v>275</v>
      </c>
      <c r="F39" s="66">
        <v>3.0</v>
      </c>
    </row>
    <row r="40">
      <c r="B40" s="1">
        <v>1.0</v>
      </c>
      <c r="C40" s="67" t="s">
        <v>478</v>
      </c>
      <c r="D40" s="65" t="s">
        <v>579</v>
      </c>
      <c r="E40" s="1" t="s">
        <v>72</v>
      </c>
      <c r="F40" s="66">
        <v>3.0</v>
      </c>
      <c r="N40" s="17"/>
    </row>
    <row r="41">
      <c r="B41" s="1">
        <v>1.0</v>
      </c>
      <c r="C41" s="65" t="s">
        <v>471</v>
      </c>
      <c r="D41" s="27" t="s">
        <v>574</v>
      </c>
      <c r="E41" s="1" t="s">
        <v>72</v>
      </c>
      <c r="F41" s="66">
        <v>0.0</v>
      </c>
      <c r="N41" s="17"/>
    </row>
    <row r="42">
      <c r="B42" s="1">
        <v>1.0</v>
      </c>
      <c r="C42" s="28" t="s">
        <v>648</v>
      </c>
      <c r="D42" s="26" t="s">
        <v>624</v>
      </c>
      <c r="E42" s="1" t="s">
        <v>645</v>
      </c>
      <c r="F42" s="66">
        <v>1.0</v>
      </c>
    </row>
    <row r="43">
      <c r="B43" s="1">
        <v>1.0</v>
      </c>
      <c r="C43" s="65" t="s">
        <v>170</v>
      </c>
      <c r="D43" s="65" t="s">
        <v>283</v>
      </c>
      <c r="E43" s="1" t="s">
        <v>72</v>
      </c>
      <c r="F43" s="66">
        <v>0.0</v>
      </c>
      <c r="N43" s="17"/>
    </row>
    <row r="44">
      <c r="B44" s="1">
        <v>1.0</v>
      </c>
      <c r="C44" s="28" t="s">
        <v>649</v>
      </c>
      <c r="D44" s="26" t="s">
        <v>632</v>
      </c>
      <c r="E44" s="1" t="s">
        <v>645</v>
      </c>
      <c r="F44" s="66">
        <v>1.0</v>
      </c>
      <c r="N44" s="17"/>
    </row>
    <row r="45">
      <c r="B45" s="1">
        <v>1.0</v>
      </c>
      <c r="C45" s="27" t="s">
        <v>390</v>
      </c>
      <c r="D45" s="65" t="s">
        <v>551</v>
      </c>
      <c r="E45" s="1" t="s">
        <v>72</v>
      </c>
      <c r="F45" s="66">
        <v>0.0</v>
      </c>
    </row>
    <row r="46">
      <c r="B46" s="1">
        <v>1.0</v>
      </c>
      <c r="C46" s="67" t="s">
        <v>509</v>
      </c>
      <c r="D46" s="65" t="s">
        <v>407</v>
      </c>
      <c r="E46" s="1" t="s">
        <v>275</v>
      </c>
      <c r="F46" s="66">
        <v>3.0</v>
      </c>
    </row>
    <row r="47">
      <c r="B47" s="1">
        <v>1.0</v>
      </c>
      <c r="C47" s="67" t="s">
        <v>80</v>
      </c>
      <c r="D47" s="65" t="s">
        <v>510</v>
      </c>
      <c r="E47" s="1" t="s">
        <v>72</v>
      </c>
      <c r="F47" s="66">
        <v>3.0</v>
      </c>
    </row>
    <row r="48">
      <c r="B48" s="1">
        <v>1.0</v>
      </c>
      <c r="C48" s="65" t="s">
        <v>435</v>
      </c>
      <c r="D48" s="67" t="s">
        <v>435</v>
      </c>
      <c r="E48" s="1" t="s">
        <v>318</v>
      </c>
      <c r="F48" s="1">
        <v>2.0</v>
      </c>
    </row>
    <row r="49">
      <c r="B49" s="1">
        <v>1.0</v>
      </c>
      <c r="C49" s="65" t="s">
        <v>356</v>
      </c>
      <c r="D49" s="65" t="s">
        <v>78</v>
      </c>
      <c r="E49" s="1" t="s">
        <v>72</v>
      </c>
      <c r="F49" s="66">
        <v>0.0</v>
      </c>
    </row>
    <row r="50">
      <c r="B50" s="1">
        <v>1.0</v>
      </c>
      <c r="C50" s="65" t="s">
        <v>527</v>
      </c>
      <c r="D50" s="67" t="s">
        <v>525</v>
      </c>
      <c r="E50" s="1" t="s">
        <v>72</v>
      </c>
      <c r="F50" s="66">
        <v>2.0</v>
      </c>
    </row>
    <row r="51">
      <c r="B51" s="1">
        <v>1.0</v>
      </c>
      <c r="C51" s="28" t="s">
        <v>650</v>
      </c>
      <c r="D51" s="26" t="s">
        <v>651</v>
      </c>
      <c r="E51" s="1" t="s">
        <v>645</v>
      </c>
      <c r="F51" s="66">
        <v>1.0</v>
      </c>
    </row>
    <row r="52">
      <c r="B52" s="1">
        <v>1.0</v>
      </c>
      <c r="C52" s="67" t="s">
        <v>101</v>
      </c>
      <c r="D52" s="65" t="s">
        <v>601</v>
      </c>
      <c r="E52" s="1" t="s">
        <v>72</v>
      </c>
      <c r="F52" s="66">
        <v>3.0</v>
      </c>
    </row>
    <row r="53">
      <c r="B53" s="1">
        <v>1.0</v>
      </c>
      <c r="C53" s="28" t="s">
        <v>122</v>
      </c>
      <c r="D53" s="26" t="s">
        <v>38</v>
      </c>
      <c r="E53" s="1" t="s">
        <v>645</v>
      </c>
      <c r="F53" s="66">
        <v>1.0</v>
      </c>
    </row>
    <row r="54">
      <c r="B54" s="1">
        <v>1.0</v>
      </c>
      <c r="C54" s="67" t="s">
        <v>463</v>
      </c>
      <c r="D54" s="65" t="s">
        <v>93</v>
      </c>
      <c r="E54" s="1" t="s">
        <v>72</v>
      </c>
      <c r="F54" s="66">
        <v>3.0</v>
      </c>
    </row>
    <row r="55">
      <c r="B55" s="1">
        <v>1.0</v>
      </c>
      <c r="C55" s="65" t="s">
        <v>198</v>
      </c>
      <c r="D55" s="67" t="s">
        <v>184</v>
      </c>
      <c r="E55" s="1" t="s">
        <v>72</v>
      </c>
      <c r="F55" s="66">
        <v>2.0</v>
      </c>
    </row>
    <row r="56">
      <c r="B56" s="1">
        <v>1.0</v>
      </c>
      <c r="C56" s="67" t="s">
        <v>335</v>
      </c>
      <c r="D56" s="65" t="s">
        <v>335</v>
      </c>
      <c r="E56" s="1" t="s">
        <v>318</v>
      </c>
      <c r="F56" s="66">
        <v>3.0</v>
      </c>
    </row>
    <row r="57">
      <c r="B57" s="1">
        <v>1.0</v>
      </c>
      <c r="C57" s="27" t="s">
        <v>565</v>
      </c>
      <c r="D57" s="65" t="s">
        <v>483</v>
      </c>
      <c r="E57" s="1" t="s">
        <v>72</v>
      </c>
      <c r="F57" s="66">
        <v>0.0</v>
      </c>
    </row>
    <row r="58">
      <c r="B58" s="1">
        <v>1.0</v>
      </c>
      <c r="C58" s="26" t="s">
        <v>627</v>
      </c>
      <c r="D58" s="26" t="s">
        <v>627</v>
      </c>
      <c r="E58" s="1" t="s">
        <v>644</v>
      </c>
      <c r="F58" s="66">
        <v>1.0</v>
      </c>
    </row>
    <row r="59">
      <c r="B59" s="1">
        <v>1.0</v>
      </c>
      <c r="C59" s="65" t="s">
        <v>528</v>
      </c>
      <c r="D59" s="67" t="s">
        <v>231</v>
      </c>
      <c r="E59" s="1" t="s">
        <v>72</v>
      </c>
      <c r="F59" s="66">
        <v>2.0</v>
      </c>
    </row>
    <row r="60">
      <c r="B60" s="1">
        <v>1.0</v>
      </c>
      <c r="C60" s="65" t="s">
        <v>406</v>
      </c>
      <c r="D60" s="65" t="s">
        <v>218</v>
      </c>
      <c r="E60" s="1" t="s">
        <v>72</v>
      </c>
      <c r="F60" s="66">
        <v>0.0</v>
      </c>
    </row>
    <row r="61">
      <c r="B61" s="1">
        <v>1.0</v>
      </c>
      <c r="C61" s="28" t="s">
        <v>652</v>
      </c>
      <c r="D61" s="26" t="s">
        <v>619</v>
      </c>
      <c r="E61" s="1" t="s">
        <v>645</v>
      </c>
      <c r="F61" s="66">
        <v>1.0</v>
      </c>
    </row>
    <row r="62">
      <c r="B62" s="1">
        <v>1.0</v>
      </c>
      <c r="C62" s="67" t="s">
        <v>104</v>
      </c>
      <c r="D62" s="65" t="s">
        <v>404</v>
      </c>
      <c r="E62" s="1" t="s">
        <v>275</v>
      </c>
      <c r="F62" s="66">
        <v>3.0</v>
      </c>
    </row>
    <row r="63">
      <c r="B63" s="1">
        <v>1.0</v>
      </c>
      <c r="C63" s="67" t="s">
        <v>437</v>
      </c>
      <c r="D63" s="65" t="s">
        <v>437</v>
      </c>
      <c r="E63" s="1" t="s">
        <v>318</v>
      </c>
      <c r="F63" s="66">
        <v>3.0</v>
      </c>
    </row>
    <row r="64">
      <c r="B64" s="1">
        <v>1.0</v>
      </c>
      <c r="C64" s="27" t="s">
        <v>539</v>
      </c>
      <c r="D64" s="65" t="s">
        <v>238</v>
      </c>
      <c r="E64" s="1" t="s">
        <v>72</v>
      </c>
      <c r="F64" s="66">
        <v>0.0</v>
      </c>
    </row>
    <row r="65">
      <c r="B65" s="1">
        <v>1.0</v>
      </c>
      <c r="C65" s="28" t="s">
        <v>381</v>
      </c>
      <c r="D65" s="26" t="s">
        <v>36</v>
      </c>
      <c r="E65" s="1" t="s">
        <v>646</v>
      </c>
      <c r="F65" s="66">
        <v>1.0</v>
      </c>
    </row>
    <row r="66">
      <c r="B66" s="1">
        <v>1.0</v>
      </c>
      <c r="C66" s="28" t="s">
        <v>54</v>
      </c>
      <c r="D66" s="67" t="s">
        <v>23</v>
      </c>
      <c r="E66" s="1" t="s">
        <v>646</v>
      </c>
      <c r="F66" s="66">
        <v>1.0</v>
      </c>
    </row>
    <row r="67">
      <c r="B67" s="1">
        <v>1.0</v>
      </c>
      <c r="C67" s="26" t="s">
        <v>42</v>
      </c>
      <c r="D67" s="26" t="s">
        <v>42</v>
      </c>
      <c r="E67" s="1" t="s">
        <v>644</v>
      </c>
      <c r="F67" s="66">
        <v>1.0</v>
      </c>
    </row>
    <row r="68">
      <c r="B68" s="1">
        <v>1.0</v>
      </c>
      <c r="C68" s="67" t="s">
        <v>90</v>
      </c>
      <c r="D68" s="65" t="s">
        <v>90</v>
      </c>
      <c r="E68" s="1" t="s">
        <v>318</v>
      </c>
      <c r="F68" s="66">
        <v>3.0</v>
      </c>
    </row>
    <row r="69">
      <c r="B69" s="1">
        <v>1.0</v>
      </c>
      <c r="C69" s="65" t="s">
        <v>489</v>
      </c>
      <c r="D69" s="67" t="s">
        <v>322</v>
      </c>
      <c r="E69" s="1" t="s">
        <v>275</v>
      </c>
      <c r="F69" s="66">
        <v>2.0</v>
      </c>
    </row>
    <row r="70">
      <c r="B70" s="1">
        <v>1.0</v>
      </c>
      <c r="C70" s="65" t="s">
        <v>354</v>
      </c>
      <c r="D70" s="67" t="s">
        <v>312</v>
      </c>
      <c r="E70" s="1" t="s">
        <v>275</v>
      </c>
      <c r="F70" s="66">
        <v>2.0</v>
      </c>
    </row>
    <row r="71">
      <c r="B71" s="1">
        <v>1.0</v>
      </c>
      <c r="C71" s="27" t="s">
        <v>511</v>
      </c>
      <c r="D71" s="65" t="s">
        <v>513</v>
      </c>
      <c r="E71" s="1" t="s">
        <v>72</v>
      </c>
      <c r="F71" s="66">
        <v>0.0</v>
      </c>
    </row>
    <row r="72">
      <c r="B72" s="1">
        <v>1.0</v>
      </c>
      <c r="C72" s="28" t="s">
        <v>653</v>
      </c>
      <c r="D72" s="26" t="s">
        <v>620</v>
      </c>
      <c r="E72" s="1" t="s">
        <v>645</v>
      </c>
      <c r="F72" s="66">
        <v>1.0</v>
      </c>
    </row>
    <row r="73">
      <c r="B73" s="1">
        <v>1.0</v>
      </c>
      <c r="C73" s="67" t="s">
        <v>84</v>
      </c>
      <c r="D73" s="65" t="s">
        <v>84</v>
      </c>
      <c r="E73" s="1" t="s">
        <v>318</v>
      </c>
      <c r="F73" s="66">
        <v>3.0</v>
      </c>
    </row>
    <row r="74">
      <c r="B74" s="1">
        <v>1.0</v>
      </c>
      <c r="C74" s="28" t="s">
        <v>125</v>
      </c>
      <c r="D74" s="26" t="s">
        <v>44</v>
      </c>
      <c r="E74" s="1" t="s">
        <v>645</v>
      </c>
      <c r="F74" s="66">
        <v>1.0</v>
      </c>
    </row>
    <row r="75">
      <c r="B75" s="1">
        <v>1.0</v>
      </c>
      <c r="C75" s="67" t="s">
        <v>285</v>
      </c>
      <c r="D75" s="65" t="s">
        <v>368</v>
      </c>
      <c r="E75" s="1" t="s">
        <v>275</v>
      </c>
      <c r="F75" s="66">
        <v>3.0</v>
      </c>
    </row>
    <row r="76">
      <c r="B76" s="1">
        <v>1.0</v>
      </c>
      <c r="C76" s="27" t="s">
        <v>575</v>
      </c>
      <c r="D76" s="27" t="s">
        <v>582</v>
      </c>
      <c r="E76" s="1" t="s">
        <v>72</v>
      </c>
      <c r="F76" s="66">
        <v>0.0</v>
      </c>
    </row>
    <row r="77">
      <c r="B77" s="1">
        <v>1.0</v>
      </c>
      <c r="C77" s="65" t="s">
        <v>332</v>
      </c>
      <c r="D77" s="67" t="s">
        <v>332</v>
      </c>
      <c r="E77" s="1" t="s">
        <v>318</v>
      </c>
      <c r="F77" s="66">
        <v>2.0</v>
      </c>
    </row>
    <row r="78">
      <c r="B78" s="1">
        <v>1.0</v>
      </c>
      <c r="C78" s="65" t="s">
        <v>597</v>
      </c>
      <c r="D78" s="67" t="s">
        <v>289</v>
      </c>
      <c r="E78" s="1" t="s">
        <v>275</v>
      </c>
      <c r="F78" s="66">
        <v>2.0</v>
      </c>
    </row>
    <row r="79">
      <c r="B79" s="1">
        <v>1.0</v>
      </c>
      <c r="C79" s="65" t="s">
        <v>453</v>
      </c>
      <c r="D79" s="65" t="s">
        <v>361</v>
      </c>
      <c r="E79" s="1" t="s">
        <v>72</v>
      </c>
      <c r="F79" s="66">
        <v>0.0</v>
      </c>
    </row>
    <row r="80">
      <c r="B80" s="1">
        <v>1.0</v>
      </c>
      <c r="C80" s="26" t="s">
        <v>631</v>
      </c>
      <c r="D80" s="26" t="s">
        <v>631</v>
      </c>
      <c r="E80" s="1" t="s">
        <v>644</v>
      </c>
      <c r="F80" s="66">
        <v>1.0</v>
      </c>
    </row>
    <row r="81">
      <c r="B81" s="1">
        <v>1.0</v>
      </c>
      <c r="C81" s="67" t="s">
        <v>593</v>
      </c>
      <c r="D81" s="65" t="s">
        <v>591</v>
      </c>
      <c r="E81" s="1" t="s">
        <v>72</v>
      </c>
      <c r="F81" s="66">
        <v>3.0</v>
      </c>
    </row>
    <row r="82">
      <c r="B82" s="1">
        <v>1.0</v>
      </c>
      <c r="C82" s="28" t="s">
        <v>240</v>
      </c>
      <c r="D82" s="67" t="s">
        <v>227</v>
      </c>
      <c r="E82" s="1" t="s">
        <v>646</v>
      </c>
      <c r="F82" s="66">
        <v>1.0</v>
      </c>
    </row>
    <row r="83">
      <c r="B83" s="1">
        <v>1.0</v>
      </c>
      <c r="C83" s="65" t="s">
        <v>157</v>
      </c>
      <c r="D83" s="65" t="s">
        <v>282</v>
      </c>
      <c r="E83" s="1" t="s">
        <v>72</v>
      </c>
      <c r="F83" s="66">
        <v>0.0</v>
      </c>
    </row>
    <row r="84">
      <c r="B84" s="1">
        <v>1.0</v>
      </c>
      <c r="C84" s="67" t="s">
        <v>86</v>
      </c>
      <c r="D84" s="65" t="s">
        <v>311</v>
      </c>
      <c r="E84" s="1" t="s">
        <v>72</v>
      </c>
      <c r="F84" s="66">
        <v>3.0</v>
      </c>
    </row>
    <row r="85">
      <c r="B85" s="1">
        <v>1.0</v>
      </c>
      <c r="C85" s="27" t="s">
        <v>462</v>
      </c>
      <c r="D85" s="65" t="s">
        <v>461</v>
      </c>
      <c r="E85" s="1" t="s">
        <v>72</v>
      </c>
      <c r="F85" s="66">
        <v>0.0</v>
      </c>
    </row>
    <row r="86">
      <c r="B86" s="1">
        <v>1.0</v>
      </c>
      <c r="C86" s="15" t="s">
        <v>508</v>
      </c>
      <c r="D86" s="26" t="s">
        <v>46</v>
      </c>
      <c r="E86" s="1" t="s">
        <v>646</v>
      </c>
      <c r="F86" s="66">
        <v>1.0</v>
      </c>
    </row>
    <row r="87">
      <c r="B87" s="1">
        <v>1.0</v>
      </c>
      <c r="C87" s="67" t="s">
        <v>110</v>
      </c>
      <c r="D87" s="65" t="s">
        <v>587</v>
      </c>
      <c r="E87" s="1" t="s">
        <v>72</v>
      </c>
      <c r="F87" s="66">
        <v>3.0</v>
      </c>
    </row>
    <row r="88">
      <c r="B88" s="1">
        <v>1.0</v>
      </c>
      <c r="C88" s="27" t="s">
        <v>296</v>
      </c>
      <c r="D88" s="65" t="s">
        <v>547</v>
      </c>
      <c r="E88" s="1" t="s">
        <v>72</v>
      </c>
      <c r="F88" s="66">
        <v>0.0</v>
      </c>
    </row>
    <row r="89">
      <c r="B89" s="1">
        <v>1.0</v>
      </c>
      <c r="C89" s="65" t="s">
        <v>564</v>
      </c>
      <c r="D89" s="67" t="s">
        <v>567</v>
      </c>
      <c r="E89" s="1" t="s">
        <v>72</v>
      </c>
      <c r="F89" s="66">
        <v>2.0</v>
      </c>
    </row>
    <row r="90">
      <c r="B90" s="1">
        <v>1.0</v>
      </c>
      <c r="C90" s="26" t="s">
        <v>615</v>
      </c>
      <c r="D90" s="26" t="s">
        <v>615</v>
      </c>
      <c r="E90" s="1" t="s">
        <v>644</v>
      </c>
      <c r="F90" s="66">
        <v>1.0</v>
      </c>
    </row>
    <row r="91">
      <c r="B91" s="1">
        <v>1.0</v>
      </c>
      <c r="C91" s="65" t="s">
        <v>308</v>
      </c>
      <c r="D91" s="67" t="s">
        <v>109</v>
      </c>
      <c r="E91" s="1" t="s">
        <v>275</v>
      </c>
      <c r="F91" s="66">
        <v>2.0</v>
      </c>
    </row>
    <row r="92">
      <c r="B92" s="1">
        <v>1.0</v>
      </c>
      <c r="C92" s="27" t="s">
        <v>377</v>
      </c>
      <c r="D92" s="65" t="s">
        <v>562</v>
      </c>
      <c r="E92" s="1" t="s">
        <v>72</v>
      </c>
      <c r="F92" s="66">
        <v>0.0</v>
      </c>
    </row>
    <row r="93">
      <c r="B93" s="1">
        <v>1.0</v>
      </c>
      <c r="C93" s="28" t="s">
        <v>62</v>
      </c>
      <c r="D93" s="26" t="s">
        <v>31</v>
      </c>
      <c r="E93" s="1" t="s">
        <v>646</v>
      </c>
      <c r="F93" s="66">
        <v>1.0</v>
      </c>
    </row>
    <row r="94">
      <c r="B94" s="1">
        <v>1.0</v>
      </c>
      <c r="C94" s="65" t="s">
        <v>375</v>
      </c>
      <c r="D94" s="67" t="s">
        <v>480</v>
      </c>
      <c r="E94" s="1" t="s">
        <v>72</v>
      </c>
      <c r="F94" s="66">
        <v>2.0</v>
      </c>
    </row>
    <row r="95">
      <c r="B95" s="1">
        <v>1.0</v>
      </c>
      <c r="C95" s="65" t="s">
        <v>365</v>
      </c>
      <c r="D95" s="67" t="s">
        <v>306</v>
      </c>
      <c r="E95" s="1" t="s">
        <v>275</v>
      </c>
      <c r="F95" s="66">
        <v>2.0</v>
      </c>
    </row>
    <row r="96">
      <c r="B96" s="1">
        <v>1.0</v>
      </c>
      <c r="C96" s="65" t="s">
        <v>488</v>
      </c>
      <c r="D96" s="67" t="s">
        <v>488</v>
      </c>
      <c r="E96" s="1" t="s">
        <v>318</v>
      </c>
      <c r="F96" s="66">
        <v>2.0</v>
      </c>
    </row>
    <row r="97">
      <c r="B97" s="1">
        <v>1.0</v>
      </c>
      <c r="C97" s="67" t="s">
        <v>142</v>
      </c>
      <c r="D97" s="67" t="s">
        <v>142</v>
      </c>
      <c r="E97" s="1" t="s">
        <v>644</v>
      </c>
      <c r="F97" s="66">
        <v>1.0</v>
      </c>
    </row>
    <row r="98">
      <c r="B98" s="1">
        <v>1.0</v>
      </c>
      <c r="C98" s="65" t="s">
        <v>379</v>
      </c>
      <c r="D98" s="67" t="s">
        <v>589</v>
      </c>
      <c r="E98" s="1" t="s">
        <v>72</v>
      </c>
      <c r="F98" s="66">
        <v>2.0</v>
      </c>
    </row>
    <row r="99">
      <c r="B99" s="1">
        <v>1.0</v>
      </c>
      <c r="C99" s="28" t="s">
        <v>362</v>
      </c>
      <c r="D99" s="26" t="s">
        <v>618</v>
      </c>
      <c r="E99" s="1" t="s">
        <v>646</v>
      </c>
      <c r="F99" s="66">
        <v>1.0</v>
      </c>
    </row>
    <row r="100">
      <c r="B100" s="1">
        <v>1.0</v>
      </c>
      <c r="C100" s="65" t="s">
        <v>596</v>
      </c>
      <c r="D100" s="65" t="s">
        <v>380</v>
      </c>
      <c r="E100" s="1" t="s">
        <v>72</v>
      </c>
      <c r="F100" s="66">
        <v>0.0</v>
      </c>
    </row>
    <row r="101">
      <c r="B101" s="1">
        <v>1.0</v>
      </c>
      <c r="C101" s="26" t="s">
        <v>33</v>
      </c>
      <c r="D101" s="26" t="s">
        <v>33</v>
      </c>
      <c r="E101" s="1" t="s">
        <v>644</v>
      </c>
      <c r="F101" s="66">
        <v>1.0</v>
      </c>
    </row>
    <row r="102">
      <c r="B102" s="1">
        <v>1.0</v>
      </c>
      <c r="C102" s="65" t="s">
        <v>403</v>
      </c>
      <c r="D102" s="67" t="s">
        <v>403</v>
      </c>
      <c r="E102" s="1" t="s">
        <v>318</v>
      </c>
      <c r="F102" s="66">
        <v>2.0</v>
      </c>
    </row>
    <row r="103">
      <c r="B103" s="1">
        <v>1.0</v>
      </c>
      <c r="C103" s="28" t="s">
        <v>654</v>
      </c>
      <c r="D103" s="26" t="s">
        <v>655</v>
      </c>
      <c r="E103" s="1" t="s">
        <v>645</v>
      </c>
      <c r="F103" s="66">
        <v>1.0</v>
      </c>
    </row>
    <row r="104">
      <c r="B104" s="1">
        <v>1.0</v>
      </c>
      <c r="C104" s="65" t="s">
        <v>316</v>
      </c>
      <c r="D104" s="65" t="s">
        <v>259</v>
      </c>
      <c r="E104" s="1" t="s">
        <v>72</v>
      </c>
      <c r="F104" s="66">
        <v>0.0</v>
      </c>
    </row>
    <row r="105">
      <c r="B105" s="1">
        <v>1.0</v>
      </c>
      <c r="C105" s="27" t="s">
        <v>540</v>
      </c>
      <c r="D105" s="65" t="s">
        <v>545</v>
      </c>
      <c r="E105" s="1" t="s">
        <v>72</v>
      </c>
      <c r="F105" s="66">
        <v>0.0</v>
      </c>
    </row>
    <row r="106">
      <c r="B106" s="1">
        <v>1.0</v>
      </c>
      <c r="C106" s="28" t="s">
        <v>273</v>
      </c>
      <c r="D106" s="67" t="s">
        <v>272</v>
      </c>
      <c r="E106" s="1" t="s">
        <v>645</v>
      </c>
      <c r="F106" s="66">
        <v>1.0</v>
      </c>
    </row>
    <row r="107">
      <c r="B107" s="1">
        <v>1.0</v>
      </c>
      <c r="C107" s="27" t="s">
        <v>486</v>
      </c>
      <c r="D107" s="65" t="s">
        <v>561</v>
      </c>
      <c r="E107" s="1" t="s">
        <v>72</v>
      </c>
      <c r="F107" s="66">
        <v>0.0</v>
      </c>
    </row>
    <row r="108">
      <c r="B108" s="1">
        <v>1.0</v>
      </c>
      <c r="C108" s="67" t="s">
        <v>336</v>
      </c>
      <c r="D108" s="65" t="s">
        <v>336</v>
      </c>
      <c r="E108" s="1" t="s">
        <v>318</v>
      </c>
      <c r="F108" s="66">
        <v>3.0</v>
      </c>
    </row>
    <row r="109">
      <c r="B109" s="1">
        <v>1.0</v>
      </c>
      <c r="C109" s="65" t="s">
        <v>445</v>
      </c>
      <c r="D109" s="65" t="s">
        <v>348</v>
      </c>
      <c r="E109" s="1" t="s">
        <v>72</v>
      </c>
      <c r="F109" s="66">
        <v>0.0</v>
      </c>
    </row>
    <row r="110">
      <c r="B110" s="1">
        <v>1.0</v>
      </c>
      <c r="C110" s="65" t="s">
        <v>536</v>
      </c>
      <c r="D110" s="67" t="s">
        <v>535</v>
      </c>
      <c r="E110" s="1" t="s">
        <v>72</v>
      </c>
      <c r="F110" s="66">
        <v>2.0</v>
      </c>
    </row>
    <row r="111">
      <c r="B111" s="1">
        <v>1.0</v>
      </c>
      <c r="C111" s="67" t="s">
        <v>357</v>
      </c>
      <c r="D111" s="65" t="s">
        <v>397</v>
      </c>
      <c r="E111" s="1" t="s">
        <v>275</v>
      </c>
      <c r="F111" s="66">
        <v>3.0</v>
      </c>
    </row>
    <row r="112">
      <c r="B112" s="1">
        <v>1.0</v>
      </c>
      <c r="C112" s="65" t="s">
        <v>573</v>
      </c>
      <c r="D112" s="27" t="s">
        <v>577</v>
      </c>
      <c r="E112" s="1" t="s">
        <v>72</v>
      </c>
      <c r="F112" s="66">
        <v>0.0</v>
      </c>
    </row>
    <row r="113">
      <c r="B113" s="1">
        <v>1.0</v>
      </c>
      <c r="C113" s="67" t="s">
        <v>393</v>
      </c>
      <c r="D113" s="65" t="s">
        <v>85</v>
      </c>
      <c r="E113" s="1" t="s">
        <v>72</v>
      </c>
      <c r="F113" s="66">
        <v>3.0</v>
      </c>
    </row>
    <row r="114">
      <c r="B114" s="1">
        <v>1.0</v>
      </c>
      <c r="C114" s="15" t="s">
        <v>74</v>
      </c>
      <c r="D114" s="26" t="s">
        <v>626</v>
      </c>
      <c r="E114" s="1" t="s">
        <v>646</v>
      </c>
      <c r="F114" s="66">
        <v>1.0</v>
      </c>
    </row>
    <row r="115">
      <c r="B115" s="1">
        <v>1.0</v>
      </c>
      <c r="C115" s="65" t="s">
        <v>373</v>
      </c>
      <c r="D115" s="67" t="s">
        <v>439</v>
      </c>
      <c r="E115" s="1" t="s">
        <v>72</v>
      </c>
      <c r="F115" s="66">
        <v>2.0</v>
      </c>
    </row>
    <row r="116">
      <c r="B116" s="1">
        <v>1.0</v>
      </c>
      <c r="C116" s="28" t="s">
        <v>114</v>
      </c>
      <c r="D116" s="67" t="s">
        <v>19</v>
      </c>
      <c r="E116" s="1" t="s">
        <v>645</v>
      </c>
      <c r="F116" s="66">
        <v>1.0</v>
      </c>
    </row>
    <row r="117">
      <c r="B117" s="1">
        <v>1.0</v>
      </c>
      <c r="C117" s="67" t="s">
        <v>383</v>
      </c>
      <c r="D117" s="65" t="s">
        <v>477</v>
      </c>
      <c r="E117" s="1" t="s">
        <v>72</v>
      </c>
      <c r="F117" s="66">
        <v>3.0</v>
      </c>
    </row>
    <row r="118">
      <c r="B118" s="1">
        <v>1.0</v>
      </c>
      <c r="C118" s="65" t="s">
        <v>548</v>
      </c>
      <c r="D118" s="65" t="s">
        <v>517</v>
      </c>
      <c r="E118" s="1" t="s">
        <v>72</v>
      </c>
      <c r="F118" s="66">
        <v>0.0</v>
      </c>
    </row>
    <row r="119">
      <c r="B119" s="1">
        <v>1.0</v>
      </c>
      <c r="C119" s="67" t="s">
        <v>425</v>
      </c>
      <c r="D119" s="65" t="s">
        <v>425</v>
      </c>
      <c r="E119" s="1" t="s">
        <v>318</v>
      </c>
      <c r="F119" s="66">
        <v>3.0</v>
      </c>
    </row>
    <row r="120">
      <c r="B120" s="1">
        <v>1.0</v>
      </c>
      <c r="C120" s="67" t="s">
        <v>454</v>
      </c>
      <c r="D120" s="65" t="s">
        <v>455</v>
      </c>
      <c r="E120" s="1" t="s">
        <v>72</v>
      </c>
      <c r="F120" s="66">
        <v>3.0</v>
      </c>
    </row>
    <row r="121">
      <c r="B121" s="1">
        <v>1.0</v>
      </c>
      <c r="C121" s="65" t="s">
        <v>419</v>
      </c>
      <c r="D121" s="67" t="s">
        <v>111</v>
      </c>
      <c r="E121" s="1" t="s">
        <v>72</v>
      </c>
      <c r="F121" s="66">
        <v>2.0</v>
      </c>
    </row>
    <row r="122">
      <c r="B122" s="1">
        <v>1.0</v>
      </c>
      <c r="C122" s="27" t="s">
        <v>523</v>
      </c>
      <c r="D122" s="65" t="s">
        <v>291</v>
      </c>
      <c r="E122" s="1" t="s">
        <v>72</v>
      </c>
      <c r="F122" s="66">
        <v>0.0</v>
      </c>
    </row>
    <row r="123">
      <c r="B123" s="1">
        <v>1.0</v>
      </c>
      <c r="C123" s="65" t="s">
        <v>504</v>
      </c>
      <c r="D123" s="67" t="s">
        <v>309</v>
      </c>
      <c r="E123" s="1" t="s">
        <v>275</v>
      </c>
      <c r="F123" s="66">
        <v>2.0</v>
      </c>
    </row>
    <row r="124">
      <c r="B124" s="1">
        <v>1.0</v>
      </c>
      <c r="C124" s="28" t="s">
        <v>364</v>
      </c>
      <c r="D124" s="26" t="s">
        <v>40</v>
      </c>
      <c r="E124" s="1" t="s">
        <v>646</v>
      </c>
      <c r="F124" s="66">
        <v>1.0</v>
      </c>
    </row>
    <row r="125">
      <c r="B125" s="1">
        <v>1.0</v>
      </c>
      <c r="C125" s="65" t="s">
        <v>353</v>
      </c>
      <c r="D125" s="65" t="s">
        <v>521</v>
      </c>
      <c r="E125" s="1" t="s">
        <v>72</v>
      </c>
      <c r="F125" s="66">
        <v>0.0</v>
      </c>
    </row>
    <row r="126">
      <c r="B126" s="1">
        <v>1.0</v>
      </c>
      <c r="C126" s="26" t="s">
        <v>25</v>
      </c>
      <c r="D126" s="26" t="s">
        <v>25</v>
      </c>
      <c r="E126" s="1" t="s">
        <v>644</v>
      </c>
      <c r="F126" s="66">
        <v>1.0</v>
      </c>
    </row>
    <row r="127">
      <c r="B127" s="1">
        <v>1.0</v>
      </c>
      <c r="C127" s="65" t="s">
        <v>100</v>
      </c>
      <c r="D127" s="67" t="s">
        <v>100</v>
      </c>
      <c r="E127" s="1" t="s">
        <v>318</v>
      </c>
      <c r="F127" s="66">
        <v>2.0</v>
      </c>
    </row>
    <row r="128">
      <c r="B128" s="1">
        <v>1.0</v>
      </c>
      <c r="C128" s="27" t="s">
        <v>553</v>
      </c>
      <c r="D128" s="27" t="s">
        <v>554</v>
      </c>
      <c r="E128" s="1" t="s">
        <v>72</v>
      </c>
      <c r="F128" s="66">
        <v>0.0</v>
      </c>
    </row>
    <row r="129">
      <c r="B129" s="1">
        <v>1.0</v>
      </c>
      <c r="C129" s="67" t="s">
        <v>220</v>
      </c>
      <c r="D129" s="67" t="s">
        <v>220</v>
      </c>
      <c r="E129" s="1" t="s">
        <v>644</v>
      </c>
      <c r="F129" s="66">
        <v>1.0</v>
      </c>
    </row>
    <row r="130">
      <c r="B130" s="1">
        <v>1.0</v>
      </c>
      <c r="C130" s="27" t="s">
        <v>555</v>
      </c>
      <c r="D130" s="65" t="s">
        <v>476</v>
      </c>
      <c r="E130" s="1" t="s">
        <v>72</v>
      </c>
      <c r="F130" s="66">
        <v>0.0</v>
      </c>
    </row>
    <row r="131">
      <c r="B131" s="1">
        <v>1.0</v>
      </c>
      <c r="C131" s="67" t="s">
        <v>429</v>
      </c>
      <c r="D131" s="65" t="s">
        <v>429</v>
      </c>
      <c r="E131" s="1" t="s">
        <v>318</v>
      </c>
      <c r="F131" s="66">
        <v>3.0</v>
      </c>
    </row>
    <row r="132">
      <c r="B132" s="1">
        <v>1.0</v>
      </c>
      <c r="C132" s="67" t="s">
        <v>369</v>
      </c>
      <c r="D132" s="65" t="s">
        <v>537</v>
      </c>
      <c r="E132" s="1" t="s">
        <v>72</v>
      </c>
      <c r="F132" s="66">
        <v>3.0</v>
      </c>
    </row>
    <row r="133">
      <c r="B133" s="1">
        <v>1.0</v>
      </c>
      <c r="C133" s="65" t="s">
        <v>366</v>
      </c>
      <c r="D133" s="67" t="s">
        <v>292</v>
      </c>
      <c r="E133" s="1" t="s">
        <v>275</v>
      </c>
      <c r="F133" s="66">
        <v>2.0</v>
      </c>
    </row>
    <row r="134">
      <c r="B134" s="1">
        <v>1.0</v>
      </c>
      <c r="C134" s="27" t="s">
        <v>557</v>
      </c>
      <c r="D134" s="27" t="s">
        <v>556</v>
      </c>
      <c r="E134" s="1" t="s">
        <v>72</v>
      </c>
      <c r="F134" s="66">
        <v>0.0</v>
      </c>
    </row>
    <row r="135">
      <c r="B135" s="1">
        <v>1.0</v>
      </c>
      <c r="C135" s="67" t="s">
        <v>431</v>
      </c>
      <c r="D135" s="65" t="s">
        <v>431</v>
      </c>
      <c r="E135" s="1" t="s">
        <v>318</v>
      </c>
      <c r="F135" s="66">
        <v>3.0</v>
      </c>
    </row>
    <row r="136">
      <c r="B136" s="1">
        <v>1.0</v>
      </c>
      <c r="C136" s="65" t="s">
        <v>87</v>
      </c>
      <c r="D136" s="67" t="s">
        <v>88</v>
      </c>
      <c r="E136" s="1" t="s">
        <v>72</v>
      </c>
      <c r="F136" s="66">
        <v>2.0</v>
      </c>
    </row>
    <row r="137">
      <c r="B137" s="1">
        <v>1.0</v>
      </c>
      <c r="C137" s="28" t="s">
        <v>58</v>
      </c>
      <c r="D137" s="26" t="s">
        <v>27</v>
      </c>
      <c r="E137" s="1" t="s">
        <v>646</v>
      </c>
      <c r="F137" s="66">
        <v>1.0</v>
      </c>
    </row>
    <row r="138">
      <c r="B138" s="1">
        <v>1.0</v>
      </c>
      <c r="C138" s="67" t="s">
        <v>451</v>
      </c>
      <c r="D138" s="65" t="s">
        <v>399</v>
      </c>
      <c r="E138" s="1" t="s">
        <v>275</v>
      </c>
      <c r="F138" s="66">
        <v>3.0</v>
      </c>
    </row>
    <row r="139">
      <c r="B139" s="1">
        <v>1.0</v>
      </c>
      <c r="C139" s="65" t="s">
        <v>328</v>
      </c>
      <c r="D139" s="67" t="s">
        <v>328</v>
      </c>
      <c r="E139" s="1" t="s">
        <v>318</v>
      </c>
      <c r="F139" s="66">
        <v>2.0</v>
      </c>
    </row>
    <row r="140">
      <c r="B140" s="1">
        <v>1.0</v>
      </c>
      <c r="C140" s="67" t="s">
        <v>530</v>
      </c>
      <c r="D140" s="65" t="s">
        <v>531</v>
      </c>
      <c r="E140" s="1" t="s">
        <v>72</v>
      </c>
      <c r="F140" s="66">
        <v>3.0</v>
      </c>
    </row>
    <row r="141">
      <c r="B141" s="1">
        <v>1.0</v>
      </c>
      <c r="C141" s="67" t="s">
        <v>333</v>
      </c>
      <c r="D141" s="65" t="s">
        <v>376</v>
      </c>
      <c r="E141" s="1" t="s">
        <v>72</v>
      </c>
      <c r="F141" s="66">
        <v>3.0</v>
      </c>
    </row>
    <row r="142">
      <c r="B142" s="1">
        <v>1.0</v>
      </c>
      <c r="C142" s="27" t="s">
        <v>485</v>
      </c>
      <c r="D142" s="65" t="s">
        <v>563</v>
      </c>
      <c r="E142" s="1" t="s">
        <v>72</v>
      </c>
      <c r="F142" s="66">
        <v>0.0</v>
      </c>
    </row>
    <row r="143">
      <c r="B143" s="1">
        <v>1.0</v>
      </c>
      <c r="C143" s="65" t="s">
        <v>89</v>
      </c>
      <c r="D143" s="67" t="s">
        <v>94</v>
      </c>
      <c r="E143" s="1" t="s">
        <v>72</v>
      </c>
      <c r="F143" s="66">
        <v>2.0</v>
      </c>
    </row>
    <row r="144">
      <c r="B144" s="1">
        <v>1.0</v>
      </c>
      <c r="C144" s="67" t="s">
        <v>355</v>
      </c>
      <c r="D144" s="65" t="s">
        <v>394</v>
      </c>
      <c r="E144" s="1" t="s">
        <v>275</v>
      </c>
      <c r="F144" s="66">
        <v>3.0</v>
      </c>
    </row>
    <row r="145">
      <c r="B145" s="1">
        <v>1.0</v>
      </c>
      <c r="C145" s="65" t="s">
        <v>341</v>
      </c>
      <c r="D145" s="67" t="s">
        <v>77</v>
      </c>
      <c r="E145" s="1" t="s">
        <v>72</v>
      </c>
      <c r="F145" s="66">
        <v>2.0</v>
      </c>
    </row>
    <row r="146">
      <c r="B146" s="1">
        <v>1.0</v>
      </c>
      <c r="C146" s="26" t="s">
        <v>625</v>
      </c>
      <c r="D146" s="26" t="s">
        <v>625</v>
      </c>
      <c r="E146" s="1" t="s">
        <v>644</v>
      </c>
      <c r="F146" s="66">
        <v>1.0</v>
      </c>
    </row>
    <row r="147">
      <c r="B147" s="1">
        <v>1.0</v>
      </c>
      <c r="C147" s="65" t="s">
        <v>370</v>
      </c>
      <c r="D147" s="67" t="s">
        <v>371</v>
      </c>
      <c r="E147" s="1" t="s">
        <v>72</v>
      </c>
      <c r="F147" s="66">
        <v>2.0</v>
      </c>
    </row>
    <row r="148">
      <c r="B148" s="1">
        <v>1.0</v>
      </c>
      <c r="C148" s="67" t="s">
        <v>317</v>
      </c>
      <c r="D148" s="65" t="s">
        <v>473</v>
      </c>
      <c r="E148" s="1" t="s">
        <v>72</v>
      </c>
      <c r="F148" s="66">
        <v>3.0</v>
      </c>
    </row>
    <row r="149">
      <c r="B149" s="1">
        <v>1.0</v>
      </c>
      <c r="C149" s="28" t="s">
        <v>252</v>
      </c>
      <c r="D149" s="26" t="s">
        <v>15</v>
      </c>
      <c r="E149" s="1" t="s">
        <v>646</v>
      </c>
      <c r="F149" s="66">
        <v>1.0</v>
      </c>
    </row>
    <row r="150">
      <c r="B150" s="1">
        <v>1.0</v>
      </c>
      <c r="C150" s="65" t="s">
        <v>246</v>
      </c>
      <c r="D150" s="67" t="s">
        <v>638</v>
      </c>
      <c r="E150" s="1" t="s">
        <v>275</v>
      </c>
      <c r="F150" s="66">
        <v>2.0</v>
      </c>
    </row>
    <row r="151">
      <c r="B151" s="1">
        <v>1.0</v>
      </c>
      <c r="C151" s="67" t="s">
        <v>229</v>
      </c>
      <c r="D151" s="65" t="s">
        <v>524</v>
      </c>
      <c r="E151" s="1" t="s">
        <v>72</v>
      </c>
      <c r="F151" s="66">
        <v>3.0</v>
      </c>
    </row>
    <row r="152">
      <c r="B152" s="1">
        <v>1.0</v>
      </c>
      <c r="C152" s="28" t="s">
        <v>656</v>
      </c>
      <c r="D152" s="26" t="s">
        <v>629</v>
      </c>
      <c r="E152" s="1" t="s">
        <v>645</v>
      </c>
      <c r="F152" s="66">
        <v>1.0</v>
      </c>
    </row>
    <row r="153">
      <c r="B153" s="1">
        <v>1.0</v>
      </c>
      <c r="C153" s="65" t="s">
        <v>107</v>
      </c>
      <c r="D153" s="67" t="s">
        <v>107</v>
      </c>
      <c r="E153" s="1" t="s">
        <v>318</v>
      </c>
      <c r="F153" s="66">
        <v>2.0</v>
      </c>
    </row>
    <row r="154">
      <c r="B154" s="1">
        <v>1.0</v>
      </c>
      <c r="C154" s="27" t="s">
        <v>549</v>
      </c>
      <c r="D154" s="27" t="s">
        <v>552</v>
      </c>
      <c r="E154" s="1" t="s">
        <v>72</v>
      </c>
      <c r="F154" s="66">
        <v>0.0</v>
      </c>
    </row>
    <row r="155">
      <c r="B155" s="1">
        <v>1.0</v>
      </c>
      <c r="C155" s="28" t="s">
        <v>49</v>
      </c>
      <c r="D155" s="26" t="s">
        <v>657</v>
      </c>
      <c r="E155" s="1" t="s">
        <v>646</v>
      </c>
      <c r="F155" s="66">
        <v>1.0</v>
      </c>
    </row>
    <row r="156">
      <c r="B156" s="1">
        <v>1.0</v>
      </c>
      <c r="C156" s="27" t="s">
        <v>560</v>
      </c>
      <c r="D156" s="65" t="s">
        <v>378</v>
      </c>
      <c r="E156" s="1" t="s">
        <v>72</v>
      </c>
      <c r="F156" s="66">
        <v>0.0</v>
      </c>
    </row>
    <row r="157">
      <c r="B157" s="1">
        <v>1.0</v>
      </c>
      <c r="C157" s="67" t="s">
        <v>176</v>
      </c>
      <c r="D157" s="67" t="s">
        <v>176</v>
      </c>
      <c r="E157" s="1" t="s">
        <v>644</v>
      </c>
      <c r="F157" s="66">
        <v>1.0</v>
      </c>
    </row>
    <row r="158">
      <c r="B158" s="1">
        <v>1.0</v>
      </c>
      <c r="C158" s="27" t="s">
        <v>585</v>
      </c>
      <c r="D158" s="27" t="s">
        <v>599</v>
      </c>
      <c r="E158" s="1" t="s">
        <v>72</v>
      </c>
      <c r="F158" s="66">
        <v>0.0</v>
      </c>
    </row>
    <row r="159">
      <c r="B159" s="1">
        <v>1.0</v>
      </c>
      <c r="C159" s="65" t="s">
        <v>533</v>
      </c>
      <c r="D159" s="67" t="s">
        <v>233</v>
      </c>
      <c r="E159" s="1" t="s">
        <v>72</v>
      </c>
      <c r="F159" s="66">
        <v>2.0</v>
      </c>
    </row>
    <row r="160">
      <c r="B160" s="1">
        <v>1.0</v>
      </c>
      <c r="C160" s="65" t="s">
        <v>502</v>
      </c>
      <c r="D160" s="65" t="s">
        <v>505</v>
      </c>
      <c r="E160" s="1" t="s">
        <v>72</v>
      </c>
      <c r="F160" s="66">
        <v>0.0</v>
      </c>
    </row>
    <row r="161">
      <c r="B161" s="1">
        <v>1.0</v>
      </c>
      <c r="C161" s="65" t="s">
        <v>606</v>
      </c>
      <c r="D161" s="67" t="s">
        <v>102</v>
      </c>
      <c r="E161" s="1" t="s">
        <v>72</v>
      </c>
      <c r="F161" s="66">
        <v>2.0</v>
      </c>
    </row>
    <row r="162">
      <c r="B162" s="1">
        <v>1.0</v>
      </c>
      <c r="C162" s="26" t="s">
        <v>633</v>
      </c>
      <c r="D162" s="26" t="s">
        <v>633</v>
      </c>
      <c r="E162" s="1" t="s">
        <v>644</v>
      </c>
      <c r="F162" s="66">
        <v>1.0</v>
      </c>
    </row>
    <row r="163">
      <c r="B163" s="1">
        <v>1.0</v>
      </c>
      <c r="C163" s="67" t="s">
        <v>92</v>
      </c>
      <c r="D163" s="65" t="s">
        <v>99</v>
      </c>
      <c r="E163" s="1" t="s">
        <v>72</v>
      </c>
      <c r="F163" s="66">
        <v>3.0</v>
      </c>
    </row>
    <row r="164">
      <c r="B164" s="1">
        <v>1.0</v>
      </c>
      <c r="C164" s="65" t="s">
        <v>326</v>
      </c>
      <c r="D164" s="67" t="s">
        <v>326</v>
      </c>
      <c r="E164" s="1" t="s">
        <v>318</v>
      </c>
      <c r="F164" s="66">
        <v>2.0</v>
      </c>
    </row>
    <row r="165">
      <c r="B165" s="1">
        <v>1.0</v>
      </c>
      <c r="C165" s="65" t="s">
        <v>559</v>
      </c>
      <c r="D165" s="67" t="s">
        <v>396</v>
      </c>
      <c r="E165" s="1" t="s">
        <v>72</v>
      </c>
      <c r="F165" s="66">
        <v>2.0</v>
      </c>
    </row>
    <row r="166">
      <c r="B166" s="1">
        <v>1.0</v>
      </c>
      <c r="C166" s="65" t="s">
        <v>297</v>
      </c>
      <c r="D166" s="67" t="s">
        <v>543</v>
      </c>
      <c r="E166" s="1" t="s">
        <v>72</v>
      </c>
      <c r="F166" s="66">
        <v>2.0</v>
      </c>
    </row>
    <row r="167">
      <c r="B167" s="1">
        <v>1.0</v>
      </c>
      <c r="C167" s="67" t="s">
        <v>202</v>
      </c>
      <c r="D167" s="67" t="s">
        <v>202</v>
      </c>
      <c r="E167" s="1" t="s">
        <v>644</v>
      </c>
      <c r="F167" s="66">
        <v>1.0</v>
      </c>
    </row>
    <row r="168">
      <c r="B168" s="1">
        <v>1.0</v>
      </c>
      <c r="C168" s="65" t="s">
        <v>452</v>
      </c>
      <c r="D168" s="65" t="s">
        <v>506</v>
      </c>
      <c r="E168" s="1" t="s">
        <v>72</v>
      </c>
      <c r="F168" s="66">
        <v>0.0</v>
      </c>
    </row>
    <row r="169">
      <c r="B169" s="1">
        <v>1.0</v>
      </c>
      <c r="C169" s="67" t="s">
        <v>212</v>
      </c>
      <c r="D169" s="65" t="s">
        <v>498</v>
      </c>
      <c r="E169" s="1" t="s">
        <v>72</v>
      </c>
      <c r="F169" s="66">
        <v>3.0</v>
      </c>
    </row>
    <row r="170">
      <c r="B170" s="1">
        <v>1.0</v>
      </c>
      <c r="C170" s="28" t="s">
        <v>268</v>
      </c>
      <c r="D170" s="67" t="s">
        <v>188</v>
      </c>
      <c r="E170" s="1" t="s">
        <v>646</v>
      </c>
      <c r="F170" s="66">
        <v>1.0</v>
      </c>
    </row>
    <row r="171">
      <c r="B171" s="1">
        <v>1.0</v>
      </c>
      <c r="C171" s="28" t="s">
        <v>658</v>
      </c>
      <c r="D171" s="26" t="s">
        <v>634</v>
      </c>
      <c r="E171" s="1" t="s">
        <v>645</v>
      </c>
      <c r="F171" s="66">
        <v>1.0</v>
      </c>
    </row>
    <row r="172">
      <c r="B172" s="1">
        <v>1.0</v>
      </c>
      <c r="C172" s="65" t="s">
        <v>204</v>
      </c>
      <c r="D172" s="67" t="s">
        <v>206</v>
      </c>
      <c r="E172" s="1" t="s">
        <v>72</v>
      </c>
      <c r="F172" s="66">
        <v>2.0</v>
      </c>
    </row>
    <row r="173">
      <c r="B173" s="1">
        <v>1.0</v>
      </c>
      <c r="C173" s="27" t="s">
        <v>482</v>
      </c>
      <c r="D173" s="27" t="s">
        <v>605</v>
      </c>
      <c r="E173" s="1" t="s">
        <v>72</v>
      </c>
      <c r="F173" s="66">
        <v>0.0</v>
      </c>
    </row>
    <row r="174">
      <c r="B174" s="1">
        <v>1.0</v>
      </c>
      <c r="C174" s="65" t="s">
        <v>320</v>
      </c>
      <c r="D174" s="67" t="s">
        <v>320</v>
      </c>
      <c r="E174" s="1" t="s">
        <v>318</v>
      </c>
      <c r="F174" s="66">
        <v>2.0</v>
      </c>
    </row>
    <row r="175">
      <c r="B175" s="1">
        <v>1.0</v>
      </c>
      <c r="C175" s="67" t="s">
        <v>417</v>
      </c>
      <c r="D175" s="65" t="s">
        <v>415</v>
      </c>
      <c r="E175" s="1" t="s">
        <v>275</v>
      </c>
      <c r="F175" s="66">
        <v>3.0</v>
      </c>
    </row>
    <row r="176">
      <c r="B176" s="1">
        <v>1.0</v>
      </c>
      <c r="C176" s="65" t="s">
        <v>571</v>
      </c>
      <c r="D176" s="67" t="s">
        <v>420</v>
      </c>
      <c r="E176" s="1" t="s">
        <v>72</v>
      </c>
      <c r="F176" s="66">
        <v>2.0</v>
      </c>
    </row>
    <row r="177">
      <c r="B177" s="1">
        <v>2.0</v>
      </c>
      <c r="C177" s="28" t="s">
        <v>604</v>
      </c>
      <c r="D177" s="28" t="s">
        <v>655</v>
      </c>
      <c r="E177" s="1" t="s">
        <v>646</v>
      </c>
      <c r="F177" s="1">
        <v>1.0</v>
      </c>
    </row>
    <row r="178">
      <c r="B178" s="1">
        <v>2.0</v>
      </c>
      <c r="C178" s="65" t="s">
        <v>471</v>
      </c>
      <c r="D178" s="27" t="s">
        <v>574</v>
      </c>
      <c r="E178" s="1" t="s">
        <v>72</v>
      </c>
      <c r="F178" s="66">
        <v>0.0</v>
      </c>
    </row>
    <row r="179">
      <c r="B179" s="1">
        <v>2.0</v>
      </c>
      <c r="C179" s="65" t="s">
        <v>297</v>
      </c>
      <c r="D179" s="67" t="s">
        <v>543</v>
      </c>
      <c r="E179" s="1" t="s">
        <v>72</v>
      </c>
      <c r="F179" s="66">
        <v>2.0</v>
      </c>
    </row>
    <row r="180">
      <c r="B180" s="1">
        <v>2.0</v>
      </c>
      <c r="C180" s="27" t="s">
        <v>555</v>
      </c>
      <c r="D180" s="65" t="s">
        <v>476</v>
      </c>
      <c r="E180" s="1" t="s">
        <v>72</v>
      </c>
      <c r="F180" s="66">
        <v>0.0</v>
      </c>
    </row>
    <row r="181">
      <c r="B181" s="1">
        <v>2.0</v>
      </c>
      <c r="C181" s="65" t="s">
        <v>328</v>
      </c>
      <c r="D181" s="67" t="s">
        <v>328</v>
      </c>
      <c r="E181" s="1" t="s">
        <v>318</v>
      </c>
      <c r="F181" s="66">
        <v>2.0</v>
      </c>
    </row>
    <row r="182">
      <c r="B182" s="1">
        <v>2.0</v>
      </c>
      <c r="C182" s="67" t="s">
        <v>229</v>
      </c>
      <c r="D182" s="65" t="s">
        <v>524</v>
      </c>
      <c r="E182" s="1" t="s">
        <v>72</v>
      </c>
      <c r="F182" s="66">
        <v>3.0</v>
      </c>
    </row>
    <row r="183">
      <c r="B183" s="1">
        <v>2.0</v>
      </c>
      <c r="C183" s="67" t="s">
        <v>355</v>
      </c>
      <c r="D183" s="65" t="s">
        <v>394</v>
      </c>
      <c r="E183" s="1" t="s">
        <v>275</v>
      </c>
      <c r="F183" s="66">
        <v>3.0</v>
      </c>
    </row>
    <row r="184">
      <c r="B184" s="1">
        <v>2.0</v>
      </c>
      <c r="C184" s="67" t="s">
        <v>456</v>
      </c>
      <c r="D184" s="65" t="s">
        <v>458</v>
      </c>
      <c r="E184" s="1" t="s">
        <v>72</v>
      </c>
      <c r="F184" s="66">
        <v>3.0</v>
      </c>
    </row>
    <row r="185">
      <c r="B185" s="1">
        <v>2.0</v>
      </c>
      <c r="C185" s="67" t="s">
        <v>106</v>
      </c>
      <c r="D185" s="65" t="s">
        <v>106</v>
      </c>
      <c r="E185" s="1" t="s">
        <v>318</v>
      </c>
      <c r="F185" s="66">
        <v>3.0</v>
      </c>
    </row>
    <row r="186">
      <c r="B186" s="1">
        <v>2.0</v>
      </c>
      <c r="C186" s="28" t="s">
        <v>188</v>
      </c>
      <c r="D186" s="28" t="s">
        <v>188</v>
      </c>
      <c r="E186" s="1" t="s">
        <v>644</v>
      </c>
      <c r="F186" s="1">
        <v>1.0</v>
      </c>
    </row>
    <row r="187">
      <c r="B187" s="1">
        <v>2.0</v>
      </c>
      <c r="C187" s="65" t="s">
        <v>507</v>
      </c>
      <c r="D187" s="67" t="s">
        <v>75</v>
      </c>
      <c r="E187" s="1" t="s">
        <v>72</v>
      </c>
      <c r="F187" s="66">
        <v>2.0</v>
      </c>
    </row>
    <row r="188">
      <c r="B188" s="1">
        <v>2.0</v>
      </c>
      <c r="C188" s="67" t="s">
        <v>437</v>
      </c>
      <c r="D188" s="65" t="s">
        <v>437</v>
      </c>
      <c r="E188" s="1" t="s">
        <v>318</v>
      </c>
      <c r="F188" s="66">
        <v>3.0</v>
      </c>
    </row>
    <row r="189">
      <c r="B189" s="1">
        <v>2.0</v>
      </c>
      <c r="C189" s="27" t="s">
        <v>450</v>
      </c>
      <c r="D189" s="65" t="s">
        <v>225</v>
      </c>
      <c r="E189" s="1" t="s">
        <v>72</v>
      </c>
      <c r="F189" s="66">
        <v>0.0</v>
      </c>
    </row>
    <row r="190">
      <c r="B190" s="1">
        <v>2.0</v>
      </c>
      <c r="C190" s="27" t="s">
        <v>575</v>
      </c>
      <c r="D190" s="27" t="s">
        <v>582</v>
      </c>
      <c r="E190" s="1" t="s">
        <v>72</v>
      </c>
      <c r="F190" s="66">
        <v>0.0</v>
      </c>
    </row>
    <row r="191">
      <c r="B191" s="1">
        <v>2.0</v>
      </c>
      <c r="C191" s="65" t="s">
        <v>326</v>
      </c>
      <c r="D191" s="67" t="s">
        <v>326</v>
      </c>
      <c r="E191" s="1" t="s">
        <v>318</v>
      </c>
      <c r="F191" s="66">
        <v>2.0</v>
      </c>
    </row>
    <row r="192">
      <c r="B192" s="1">
        <v>2.0</v>
      </c>
      <c r="C192" s="65" t="s">
        <v>419</v>
      </c>
      <c r="D192" s="67" t="s">
        <v>111</v>
      </c>
      <c r="E192" s="1" t="s">
        <v>72</v>
      </c>
      <c r="F192" s="66">
        <v>2.0</v>
      </c>
    </row>
    <row r="193">
      <c r="B193" s="1">
        <v>2.0</v>
      </c>
      <c r="C193" s="28" t="s">
        <v>46</v>
      </c>
      <c r="D193" s="28" t="s">
        <v>46</v>
      </c>
      <c r="E193" s="1" t="s">
        <v>644</v>
      </c>
      <c r="F193" s="1">
        <v>1.0</v>
      </c>
    </row>
    <row r="194">
      <c r="B194" s="1">
        <v>2.0</v>
      </c>
      <c r="C194" s="27" t="s">
        <v>539</v>
      </c>
      <c r="D194" s="65" t="s">
        <v>238</v>
      </c>
      <c r="E194" s="1" t="s">
        <v>72</v>
      </c>
      <c r="F194" s="66">
        <v>0.0</v>
      </c>
    </row>
    <row r="195">
      <c r="B195" s="1">
        <v>2.0</v>
      </c>
      <c r="C195" s="67" t="s">
        <v>429</v>
      </c>
      <c r="D195" s="65" t="s">
        <v>429</v>
      </c>
      <c r="E195" s="1" t="s">
        <v>318</v>
      </c>
      <c r="F195" s="66">
        <v>3.0</v>
      </c>
    </row>
    <row r="196">
      <c r="B196" s="1">
        <v>2.0</v>
      </c>
      <c r="C196" s="67" t="s">
        <v>76</v>
      </c>
      <c r="D196" s="65" t="s">
        <v>409</v>
      </c>
      <c r="E196" s="1" t="s">
        <v>275</v>
      </c>
      <c r="F196" s="66">
        <v>3.0</v>
      </c>
    </row>
    <row r="197">
      <c r="B197" s="1">
        <v>2.0</v>
      </c>
      <c r="C197" s="28" t="s">
        <v>617</v>
      </c>
      <c r="D197" s="28" t="s">
        <v>617</v>
      </c>
      <c r="E197" s="1" t="s">
        <v>644</v>
      </c>
      <c r="F197" s="1">
        <v>1.0</v>
      </c>
    </row>
    <row r="198">
      <c r="B198" s="1">
        <v>2.0</v>
      </c>
      <c r="C198" s="67" t="s">
        <v>84</v>
      </c>
      <c r="D198" s="65" t="s">
        <v>84</v>
      </c>
      <c r="E198" s="1" t="s">
        <v>318</v>
      </c>
      <c r="F198" s="66">
        <v>3.0</v>
      </c>
    </row>
    <row r="199">
      <c r="B199" s="1">
        <v>2.0</v>
      </c>
      <c r="C199" s="65" t="s">
        <v>500</v>
      </c>
      <c r="D199" s="65" t="s">
        <v>352</v>
      </c>
      <c r="E199" s="1" t="s">
        <v>72</v>
      </c>
      <c r="F199" s="66">
        <v>0.0</v>
      </c>
    </row>
    <row r="200">
      <c r="B200" s="1">
        <v>2.0</v>
      </c>
      <c r="C200" s="15" t="s">
        <v>360</v>
      </c>
      <c r="D200" s="28" t="s">
        <v>44</v>
      </c>
      <c r="E200" s="1" t="s">
        <v>646</v>
      </c>
      <c r="F200" s="1">
        <v>1.0</v>
      </c>
    </row>
    <row r="201">
      <c r="B201" s="1">
        <v>2.0</v>
      </c>
      <c r="C201" s="67" t="s">
        <v>101</v>
      </c>
      <c r="D201" s="65" t="s">
        <v>601</v>
      </c>
      <c r="E201" s="1" t="s">
        <v>72</v>
      </c>
      <c r="F201" s="66">
        <v>3.0</v>
      </c>
    </row>
    <row r="202">
      <c r="B202" s="1">
        <v>2.0</v>
      </c>
      <c r="C202" s="27" t="s">
        <v>519</v>
      </c>
      <c r="D202" s="65" t="s">
        <v>474</v>
      </c>
      <c r="E202" s="1" t="s">
        <v>72</v>
      </c>
      <c r="F202" s="66">
        <v>0.0</v>
      </c>
    </row>
    <row r="203">
      <c r="B203" s="1">
        <v>2.0</v>
      </c>
      <c r="C203" s="28" t="s">
        <v>203</v>
      </c>
      <c r="D203" s="26" t="str">
        <f>CONCATENATE(C203,"g")</f>
        <v>sliding</v>
      </c>
      <c r="E203" s="1" t="s">
        <v>645</v>
      </c>
      <c r="F203" s="1">
        <v>1.0</v>
      </c>
    </row>
    <row r="204">
      <c r="B204" s="1">
        <v>2.0</v>
      </c>
      <c r="C204" s="67" t="s">
        <v>317</v>
      </c>
      <c r="D204" s="65" t="s">
        <v>473</v>
      </c>
      <c r="E204" s="1" t="s">
        <v>72</v>
      </c>
      <c r="F204" s="66">
        <v>3.0</v>
      </c>
    </row>
    <row r="205">
      <c r="B205" s="1">
        <v>2.0</v>
      </c>
      <c r="C205" s="65" t="s">
        <v>157</v>
      </c>
      <c r="D205" s="65" t="s">
        <v>282</v>
      </c>
      <c r="E205" s="1" t="s">
        <v>72</v>
      </c>
      <c r="F205" s="66">
        <v>0.0</v>
      </c>
    </row>
    <row r="206">
      <c r="B206" s="1">
        <v>2.0</v>
      </c>
      <c r="C206" s="65" t="s">
        <v>366</v>
      </c>
      <c r="D206" s="67" t="s">
        <v>292</v>
      </c>
      <c r="E206" s="1" t="s">
        <v>275</v>
      </c>
      <c r="F206" s="66">
        <v>2.0</v>
      </c>
    </row>
    <row r="207">
      <c r="B207" s="1">
        <v>2.0</v>
      </c>
      <c r="C207" s="28" t="s">
        <v>27</v>
      </c>
      <c r="D207" s="28" t="s">
        <v>27</v>
      </c>
      <c r="E207" s="1" t="s">
        <v>644</v>
      </c>
      <c r="F207" s="1">
        <v>1.0</v>
      </c>
    </row>
    <row r="208">
      <c r="B208" s="1">
        <v>2.0</v>
      </c>
      <c r="C208" s="67" t="s">
        <v>598</v>
      </c>
      <c r="D208" s="65" t="s">
        <v>374</v>
      </c>
      <c r="E208" s="1" t="s">
        <v>72</v>
      </c>
      <c r="F208" s="66">
        <v>3.0</v>
      </c>
    </row>
    <row r="209">
      <c r="B209" s="1">
        <v>2.0</v>
      </c>
      <c r="C209" s="28" t="s">
        <v>261</v>
      </c>
      <c r="D209" s="28" t="s">
        <v>19</v>
      </c>
      <c r="E209" s="1" t="s">
        <v>646</v>
      </c>
      <c r="F209" s="1">
        <v>1.0</v>
      </c>
    </row>
    <row r="210">
      <c r="B210" s="1">
        <v>2.0</v>
      </c>
      <c r="C210" s="65" t="s">
        <v>382</v>
      </c>
      <c r="D210" s="67" t="s">
        <v>484</v>
      </c>
      <c r="E210" s="1" t="s">
        <v>72</v>
      </c>
      <c r="F210" s="66">
        <v>2.0</v>
      </c>
    </row>
    <row r="211">
      <c r="B211" s="1">
        <v>2.0</v>
      </c>
      <c r="C211" s="65" t="s">
        <v>489</v>
      </c>
      <c r="D211" s="67" t="s">
        <v>322</v>
      </c>
      <c r="E211" s="1" t="s">
        <v>275</v>
      </c>
      <c r="F211" s="66">
        <v>2.0</v>
      </c>
    </row>
    <row r="212">
      <c r="B212" s="1">
        <v>2.0</v>
      </c>
      <c r="C212" s="28" t="s">
        <v>124</v>
      </c>
      <c r="D212" s="26" t="str">
        <f>CONCATENATE(C212,"g")</f>
        <v>talking</v>
      </c>
      <c r="E212" s="1" t="s">
        <v>645</v>
      </c>
      <c r="F212" s="1">
        <v>1.0</v>
      </c>
    </row>
    <row r="213">
      <c r="B213" s="1">
        <v>2.0</v>
      </c>
      <c r="C213" s="65" t="s">
        <v>373</v>
      </c>
      <c r="D213" s="67" t="s">
        <v>439</v>
      </c>
      <c r="E213" s="1" t="s">
        <v>72</v>
      </c>
      <c r="F213" s="66">
        <v>2.0</v>
      </c>
    </row>
    <row r="214">
      <c r="B214" s="1">
        <v>2.0</v>
      </c>
      <c r="C214" s="65" t="s">
        <v>49</v>
      </c>
      <c r="D214" s="67" t="s">
        <v>49</v>
      </c>
      <c r="E214" s="1" t="s">
        <v>318</v>
      </c>
      <c r="F214" s="66">
        <v>2.0</v>
      </c>
    </row>
    <row r="215">
      <c r="B215" s="1">
        <v>2.0</v>
      </c>
      <c r="C215" s="67" t="s">
        <v>593</v>
      </c>
      <c r="D215" s="65" t="s">
        <v>591</v>
      </c>
      <c r="E215" s="1" t="s">
        <v>72</v>
      </c>
      <c r="F215" s="66">
        <v>3.0</v>
      </c>
    </row>
    <row r="216">
      <c r="B216" s="1">
        <v>2.0</v>
      </c>
      <c r="C216" s="28" t="s">
        <v>31</v>
      </c>
      <c r="D216" s="28" t="s">
        <v>31</v>
      </c>
      <c r="E216" s="1" t="s">
        <v>644</v>
      </c>
      <c r="F216" s="1">
        <v>1.0</v>
      </c>
    </row>
    <row r="217">
      <c r="B217" s="1">
        <v>2.0</v>
      </c>
      <c r="C217" s="67" t="s">
        <v>92</v>
      </c>
      <c r="D217" s="65" t="s">
        <v>99</v>
      </c>
      <c r="E217" s="1" t="s">
        <v>72</v>
      </c>
      <c r="F217" s="66">
        <v>3.0</v>
      </c>
    </row>
    <row r="218">
      <c r="B218" s="1">
        <v>2.0</v>
      </c>
      <c r="C218" s="65" t="s">
        <v>100</v>
      </c>
      <c r="D218" s="67" t="s">
        <v>100</v>
      </c>
      <c r="E218" s="1" t="s">
        <v>318</v>
      </c>
      <c r="F218" s="66">
        <v>2.0</v>
      </c>
    </row>
    <row r="219">
      <c r="B219" s="1">
        <v>2.0</v>
      </c>
      <c r="C219" s="27" t="s">
        <v>602</v>
      </c>
      <c r="D219" s="65" t="s">
        <v>600</v>
      </c>
      <c r="E219" s="1" t="s">
        <v>72</v>
      </c>
      <c r="F219" s="66">
        <v>0.0</v>
      </c>
    </row>
    <row r="220">
      <c r="B220" s="1">
        <v>2.0</v>
      </c>
      <c r="C220" s="67" t="s">
        <v>369</v>
      </c>
      <c r="D220" s="65" t="s">
        <v>537</v>
      </c>
      <c r="E220" s="1" t="s">
        <v>72</v>
      </c>
      <c r="F220" s="66">
        <v>3.0</v>
      </c>
    </row>
    <row r="221">
      <c r="B221" s="1">
        <v>2.0</v>
      </c>
      <c r="C221" s="65" t="s">
        <v>341</v>
      </c>
      <c r="D221" s="67" t="s">
        <v>77</v>
      </c>
      <c r="E221" s="1" t="s">
        <v>72</v>
      </c>
      <c r="F221" s="66">
        <v>2.0</v>
      </c>
    </row>
    <row r="222">
      <c r="B222" s="1">
        <v>2.0</v>
      </c>
      <c r="C222" s="67" t="s">
        <v>242</v>
      </c>
      <c r="D222" s="65" t="s">
        <v>242</v>
      </c>
      <c r="E222" s="1" t="s">
        <v>318</v>
      </c>
      <c r="F222" s="66">
        <v>3.0</v>
      </c>
    </row>
    <row r="223">
      <c r="B223" s="1">
        <v>2.0</v>
      </c>
      <c r="C223" s="65" t="s">
        <v>365</v>
      </c>
      <c r="D223" s="67" t="s">
        <v>306</v>
      </c>
      <c r="E223" s="1" t="s">
        <v>275</v>
      </c>
      <c r="F223" s="66">
        <v>2.0</v>
      </c>
    </row>
    <row r="224">
      <c r="B224" s="1">
        <v>2.0</v>
      </c>
      <c r="C224" s="65" t="s">
        <v>316</v>
      </c>
      <c r="D224" s="65" t="s">
        <v>259</v>
      </c>
      <c r="E224" s="1" t="s">
        <v>72</v>
      </c>
      <c r="F224" s="66">
        <v>0.0</v>
      </c>
    </row>
    <row r="225">
      <c r="B225" s="1">
        <v>2.0</v>
      </c>
      <c r="C225" s="65" t="s">
        <v>204</v>
      </c>
      <c r="D225" s="67" t="s">
        <v>206</v>
      </c>
      <c r="E225" s="1" t="s">
        <v>72</v>
      </c>
      <c r="F225" s="66">
        <v>2.0</v>
      </c>
    </row>
    <row r="226">
      <c r="B226" s="1">
        <v>2.0</v>
      </c>
      <c r="C226" s="28" t="s">
        <v>657</v>
      </c>
      <c r="D226" s="28" t="s">
        <v>657</v>
      </c>
      <c r="E226" s="1" t="s">
        <v>644</v>
      </c>
      <c r="F226" s="1">
        <v>1.0</v>
      </c>
    </row>
    <row r="227">
      <c r="B227" s="1">
        <v>2.0</v>
      </c>
      <c r="C227" s="65" t="s">
        <v>170</v>
      </c>
      <c r="D227" s="65" t="s">
        <v>283</v>
      </c>
      <c r="E227" s="1" t="s">
        <v>72</v>
      </c>
      <c r="F227" s="66">
        <v>0.0</v>
      </c>
    </row>
    <row r="228">
      <c r="B228" s="1">
        <v>2.0</v>
      </c>
      <c r="C228" s="28" t="s">
        <v>626</v>
      </c>
      <c r="D228" s="28" t="s">
        <v>626</v>
      </c>
      <c r="E228" s="1" t="s">
        <v>644</v>
      </c>
      <c r="F228" s="1">
        <v>1.0</v>
      </c>
    </row>
    <row r="229">
      <c r="B229" s="1">
        <v>2.0</v>
      </c>
      <c r="C229" s="67" t="s">
        <v>530</v>
      </c>
      <c r="D229" s="65" t="s">
        <v>531</v>
      </c>
      <c r="E229" s="1" t="s">
        <v>72</v>
      </c>
      <c r="F229" s="66">
        <v>3.0</v>
      </c>
    </row>
    <row r="230">
      <c r="B230" s="1">
        <v>2.0</v>
      </c>
      <c r="C230" s="28" t="s">
        <v>15</v>
      </c>
      <c r="D230" s="28" t="s">
        <v>15</v>
      </c>
      <c r="E230" s="1" t="s">
        <v>644</v>
      </c>
      <c r="F230" s="1">
        <v>1.0</v>
      </c>
    </row>
    <row r="231">
      <c r="B231" s="1">
        <v>2.0</v>
      </c>
      <c r="C231" s="27" t="s">
        <v>482</v>
      </c>
      <c r="D231" s="27" t="s">
        <v>605</v>
      </c>
      <c r="E231" s="1" t="s">
        <v>72</v>
      </c>
      <c r="F231" s="66">
        <v>0.0</v>
      </c>
    </row>
    <row r="232">
      <c r="B232" s="1">
        <v>2.0</v>
      </c>
      <c r="C232" s="28" t="s">
        <v>23</v>
      </c>
      <c r="D232" s="28" t="s">
        <v>23</v>
      </c>
      <c r="E232" s="1" t="s">
        <v>644</v>
      </c>
      <c r="F232" s="1">
        <v>1.0</v>
      </c>
    </row>
    <row r="233">
      <c r="B233" s="1">
        <v>2.0</v>
      </c>
      <c r="C233" s="65" t="s">
        <v>339</v>
      </c>
      <c r="D233" s="67" t="s">
        <v>340</v>
      </c>
      <c r="E233" s="1" t="s">
        <v>72</v>
      </c>
      <c r="F233" s="66">
        <v>2.0</v>
      </c>
    </row>
    <row r="234">
      <c r="B234" s="1">
        <v>2.0</v>
      </c>
      <c r="C234" s="27" t="s">
        <v>565</v>
      </c>
      <c r="D234" s="65" t="s">
        <v>483</v>
      </c>
      <c r="E234" s="1" t="s">
        <v>72</v>
      </c>
      <c r="F234" s="66">
        <v>0.0</v>
      </c>
    </row>
    <row r="235">
      <c r="B235" s="1">
        <v>2.0</v>
      </c>
      <c r="C235" s="28" t="s">
        <v>618</v>
      </c>
      <c r="D235" s="28" t="s">
        <v>618</v>
      </c>
      <c r="E235" s="1" t="s">
        <v>644</v>
      </c>
      <c r="F235" s="1">
        <v>1.0</v>
      </c>
    </row>
    <row r="236">
      <c r="B236" s="1">
        <v>2.0</v>
      </c>
      <c r="C236" s="27" t="s">
        <v>541</v>
      </c>
      <c r="D236" s="65" t="s">
        <v>236</v>
      </c>
      <c r="E236" s="1" t="s">
        <v>72</v>
      </c>
      <c r="F236" s="66">
        <v>0.0</v>
      </c>
    </row>
    <row r="237">
      <c r="B237" s="1">
        <v>2.0</v>
      </c>
      <c r="C237" s="65" t="s">
        <v>354</v>
      </c>
      <c r="D237" s="67" t="s">
        <v>312</v>
      </c>
      <c r="E237" s="1" t="s">
        <v>275</v>
      </c>
      <c r="F237" s="66">
        <v>2.0</v>
      </c>
    </row>
    <row r="238">
      <c r="B238" s="1">
        <v>2.0</v>
      </c>
      <c r="C238" s="27" t="s">
        <v>583</v>
      </c>
      <c r="D238" s="65" t="s">
        <v>595</v>
      </c>
      <c r="E238" s="1" t="s">
        <v>72</v>
      </c>
      <c r="F238" s="66">
        <v>0.0</v>
      </c>
    </row>
    <row r="239">
      <c r="B239" s="1">
        <v>2.0</v>
      </c>
      <c r="C239" s="65" t="s">
        <v>198</v>
      </c>
      <c r="D239" s="67" t="s">
        <v>184</v>
      </c>
      <c r="E239" s="1" t="s">
        <v>72</v>
      </c>
      <c r="F239" s="66">
        <v>2.0</v>
      </c>
    </row>
    <row r="240">
      <c r="B240" s="1">
        <v>2.0</v>
      </c>
      <c r="C240" s="65" t="s">
        <v>180</v>
      </c>
      <c r="D240" s="65" t="s">
        <v>495</v>
      </c>
      <c r="E240" s="1" t="s">
        <v>72</v>
      </c>
      <c r="F240" s="66">
        <v>0.0</v>
      </c>
    </row>
    <row r="241">
      <c r="B241" s="1">
        <v>2.0</v>
      </c>
      <c r="C241" s="65" t="s">
        <v>504</v>
      </c>
      <c r="D241" s="67" t="s">
        <v>309</v>
      </c>
      <c r="E241" s="1" t="s">
        <v>275</v>
      </c>
      <c r="F241" s="66">
        <v>2.0</v>
      </c>
    </row>
    <row r="242">
      <c r="B242" s="1">
        <v>2.0</v>
      </c>
      <c r="C242" s="28" t="s">
        <v>63</v>
      </c>
      <c r="D242" s="28" t="s">
        <v>38</v>
      </c>
      <c r="E242" s="1" t="s">
        <v>646</v>
      </c>
      <c r="F242" s="1">
        <v>1.0</v>
      </c>
    </row>
    <row r="243">
      <c r="B243" s="1">
        <v>2.0</v>
      </c>
      <c r="C243" s="65" t="s">
        <v>502</v>
      </c>
      <c r="D243" s="65" t="s">
        <v>505</v>
      </c>
      <c r="E243" s="1" t="s">
        <v>72</v>
      </c>
      <c r="F243" s="66">
        <v>0.0</v>
      </c>
    </row>
    <row r="244">
      <c r="B244" s="1">
        <v>2.0</v>
      </c>
      <c r="C244" s="28" t="s">
        <v>479</v>
      </c>
      <c r="D244" s="28" t="s">
        <v>622</v>
      </c>
      <c r="E244" s="1" t="s">
        <v>646</v>
      </c>
      <c r="F244" s="1">
        <v>1.0</v>
      </c>
    </row>
    <row r="245">
      <c r="B245" s="1">
        <v>2.0</v>
      </c>
      <c r="C245" s="65" t="s">
        <v>447</v>
      </c>
      <c r="D245" s="67" t="s">
        <v>447</v>
      </c>
      <c r="E245" s="1" t="s">
        <v>318</v>
      </c>
      <c r="F245" s="66">
        <v>2.0</v>
      </c>
    </row>
    <row r="246">
      <c r="B246" s="1">
        <v>2.0</v>
      </c>
      <c r="C246" s="27" t="s">
        <v>560</v>
      </c>
      <c r="D246" s="65" t="s">
        <v>378</v>
      </c>
      <c r="E246" s="1" t="s">
        <v>72</v>
      </c>
      <c r="F246" s="66">
        <v>0.0</v>
      </c>
    </row>
    <row r="247">
      <c r="B247" s="1">
        <v>2.0</v>
      </c>
      <c r="C247" s="65" t="s">
        <v>356</v>
      </c>
      <c r="D247" s="65" t="s">
        <v>78</v>
      </c>
      <c r="E247" s="1" t="s">
        <v>72</v>
      </c>
      <c r="F247" s="66">
        <v>0.0</v>
      </c>
    </row>
    <row r="248">
      <c r="B248" s="1">
        <v>2.0</v>
      </c>
      <c r="C248" s="67" t="s">
        <v>427</v>
      </c>
      <c r="D248" s="65" t="s">
        <v>427</v>
      </c>
      <c r="E248" s="1" t="s">
        <v>318</v>
      </c>
      <c r="F248" s="66">
        <v>3.0</v>
      </c>
    </row>
    <row r="249">
      <c r="B249" s="1">
        <v>2.0</v>
      </c>
      <c r="C249" s="65" t="s">
        <v>105</v>
      </c>
      <c r="D249" s="67" t="s">
        <v>98</v>
      </c>
      <c r="E249" s="1" t="s">
        <v>275</v>
      </c>
      <c r="F249" s="66">
        <v>2.0</v>
      </c>
    </row>
    <row r="250">
      <c r="B250" s="1">
        <v>2.0</v>
      </c>
      <c r="C250" s="67" t="s">
        <v>433</v>
      </c>
      <c r="D250" s="65" t="s">
        <v>433</v>
      </c>
      <c r="E250" s="1" t="s">
        <v>318</v>
      </c>
      <c r="F250" s="66">
        <v>3.0</v>
      </c>
    </row>
    <row r="251">
      <c r="B251" s="1">
        <v>2.0</v>
      </c>
      <c r="C251" s="67" t="s">
        <v>110</v>
      </c>
      <c r="D251" s="65" t="s">
        <v>587</v>
      </c>
      <c r="E251" s="1" t="s">
        <v>72</v>
      </c>
      <c r="F251" s="66">
        <v>3.0</v>
      </c>
    </row>
    <row r="252">
      <c r="B252" s="1">
        <v>2.0</v>
      </c>
      <c r="C252" s="65" t="s">
        <v>571</v>
      </c>
      <c r="D252" s="67" t="s">
        <v>420</v>
      </c>
      <c r="E252" s="1" t="s">
        <v>72</v>
      </c>
      <c r="F252" s="66">
        <v>2.0</v>
      </c>
    </row>
    <row r="253">
      <c r="B253" s="1">
        <v>2.0</v>
      </c>
      <c r="C253" s="65" t="s">
        <v>379</v>
      </c>
      <c r="D253" s="67" t="s">
        <v>589</v>
      </c>
      <c r="E253" s="1" t="s">
        <v>72</v>
      </c>
      <c r="F253" s="66">
        <v>2.0</v>
      </c>
    </row>
    <row r="254">
      <c r="B254" s="1">
        <v>2.0</v>
      </c>
      <c r="C254" s="27" t="s">
        <v>540</v>
      </c>
      <c r="D254" s="65" t="s">
        <v>545</v>
      </c>
      <c r="E254" s="1" t="s">
        <v>72</v>
      </c>
      <c r="F254" s="66">
        <v>0.0</v>
      </c>
    </row>
    <row r="255">
      <c r="B255" s="1">
        <v>2.0</v>
      </c>
      <c r="C255" s="28" t="s">
        <v>50</v>
      </c>
      <c r="D255" s="28" t="s">
        <v>634</v>
      </c>
      <c r="E255" s="1" t="s">
        <v>646</v>
      </c>
      <c r="F255" s="1">
        <v>1.0</v>
      </c>
    </row>
    <row r="256">
      <c r="B256" s="1">
        <v>2.0</v>
      </c>
      <c r="C256" s="27" t="s">
        <v>485</v>
      </c>
      <c r="D256" s="65" t="s">
        <v>563</v>
      </c>
      <c r="E256" s="1" t="s">
        <v>72</v>
      </c>
      <c r="F256" s="66">
        <v>0.0</v>
      </c>
    </row>
    <row r="257">
      <c r="B257" s="1">
        <v>2.0</v>
      </c>
      <c r="C257" s="67" t="s">
        <v>393</v>
      </c>
      <c r="D257" s="65" t="s">
        <v>85</v>
      </c>
      <c r="E257" s="1" t="s">
        <v>72</v>
      </c>
      <c r="F257" s="66">
        <v>3.0</v>
      </c>
    </row>
    <row r="258">
      <c r="B258" s="1">
        <v>2.0</v>
      </c>
      <c r="C258" s="28" t="s">
        <v>177</v>
      </c>
      <c r="D258" s="26" t="str">
        <f>CONCATENATE(C258,"g")</f>
        <v>snowing</v>
      </c>
      <c r="E258" s="1" t="s">
        <v>645</v>
      </c>
      <c r="F258" s="1">
        <v>1.0</v>
      </c>
    </row>
    <row r="259">
      <c r="B259" s="1">
        <v>2.0</v>
      </c>
      <c r="C259" s="28" t="s">
        <v>464</v>
      </c>
      <c r="D259" s="28" t="s">
        <v>632</v>
      </c>
      <c r="E259" s="1" t="s">
        <v>646</v>
      </c>
      <c r="F259" s="1">
        <v>1.0</v>
      </c>
    </row>
    <row r="260">
      <c r="B260" s="1">
        <v>2.0</v>
      </c>
      <c r="C260" s="65" t="s">
        <v>403</v>
      </c>
      <c r="D260" s="67" t="s">
        <v>403</v>
      </c>
      <c r="E260" s="1" t="s">
        <v>318</v>
      </c>
      <c r="F260" s="66">
        <v>2.0</v>
      </c>
    </row>
    <row r="261">
      <c r="B261" s="1">
        <v>2.0</v>
      </c>
      <c r="C261" s="65" t="s">
        <v>569</v>
      </c>
      <c r="D261" s="65" t="s">
        <v>572</v>
      </c>
      <c r="E261" s="1" t="s">
        <v>72</v>
      </c>
      <c r="F261" s="66">
        <v>0.0</v>
      </c>
    </row>
    <row r="262">
      <c r="B262" s="1">
        <v>2.0</v>
      </c>
      <c r="C262" s="67" t="s">
        <v>336</v>
      </c>
      <c r="D262" s="65" t="s">
        <v>336</v>
      </c>
      <c r="E262" s="1" t="s">
        <v>318</v>
      </c>
      <c r="F262" s="66">
        <v>3.0</v>
      </c>
    </row>
    <row r="263">
      <c r="B263" s="1">
        <v>2.0</v>
      </c>
      <c r="C263" s="65" t="s">
        <v>536</v>
      </c>
      <c r="D263" s="67" t="s">
        <v>535</v>
      </c>
      <c r="E263" s="1" t="s">
        <v>72</v>
      </c>
      <c r="F263" s="66">
        <v>2.0</v>
      </c>
    </row>
    <row r="264">
      <c r="B264" s="1">
        <v>2.0</v>
      </c>
      <c r="C264" s="67" t="s">
        <v>431</v>
      </c>
      <c r="D264" s="65" t="s">
        <v>431</v>
      </c>
      <c r="E264" s="1" t="s">
        <v>318</v>
      </c>
      <c r="F264" s="66">
        <v>3.0</v>
      </c>
    </row>
    <row r="265">
      <c r="B265" s="1">
        <v>2.0</v>
      </c>
      <c r="C265" s="27" t="s">
        <v>549</v>
      </c>
      <c r="D265" s="27" t="s">
        <v>552</v>
      </c>
      <c r="E265" s="1" t="s">
        <v>72</v>
      </c>
      <c r="F265" s="66">
        <v>0.0</v>
      </c>
    </row>
    <row r="266">
      <c r="B266" s="1">
        <v>2.0</v>
      </c>
      <c r="C266" s="65" t="s">
        <v>452</v>
      </c>
      <c r="D266" s="65" t="s">
        <v>506</v>
      </c>
      <c r="E266" s="1" t="s">
        <v>72</v>
      </c>
      <c r="F266" s="66">
        <v>0.0</v>
      </c>
    </row>
    <row r="267">
      <c r="B267" s="1">
        <v>2.0</v>
      </c>
      <c r="C267" s="65" t="s">
        <v>375</v>
      </c>
      <c r="D267" s="67" t="s">
        <v>480</v>
      </c>
      <c r="E267" s="1" t="s">
        <v>72</v>
      </c>
      <c r="F267" s="66">
        <v>2.0</v>
      </c>
    </row>
    <row r="268">
      <c r="B268" s="1">
        <v>2.0</v>
      </c>
      <c r="C268" s="65" t="s">
        <v>89</v>
      </c>
      <c r="D268" s="67" t="s">
        <v>94</v>
      </c>
      <c r="E268" s="1" t="s">
        <v>72</v>
      </c>
      <c r="F268" s="66">
        <v>2.0</v>
      </c>
    </row>
    <row r="269">
      <c r="B269" s="1">
        <v>2.0</v>
      </c>
      <c r="C269" s="27" t="s">
        <v>511</v>
      </c>
      <c r="D269" s="65" t="s">
        <v>513</v>
      </c>
      <c r="E269" s="1" t="s">
        <v>72</v>
      </c>
      <c r="F269" s="66">
        <v>0.0</v>
      </c>
    </row>
    <row r="270">
      <c r="B270" s="1">
        <v>2.0</v>
      </c>
      <c r="C270" s="65" t="s">
        <v>107</v>
      </c>
      <c r="D270" s="67" t="s">
        <v>107</v>
      </c>
      <c r="E270" s="1" t="s">
        <v>318</v>
      </c>
      <c r="F270" s="66">
        <v>2.0</v>
      </c>
    </row>
    <row r="271">
      <c r="B271" s="1">
        <v>2.0</v>
      </c>
      <c r="C271" s="27" t="s">
        <v>523</v>
      </c>
      <c r="D271" s="65" t="s">
        <v>291</v>
      </c>
      <c r="E271" s="1" t="s">
        <v>72</v>
      </c>
      <c r="F271" s="66">
        <v>0.0</v>
      </c>
    </row>
    <row r="272">
      <c r="B272" s="1">
        <v>2.0</v>
      </c>
      <c r="C272" s="67" t="s">
        <v>383</v>
      </c>
      <c r="D272" s="65" t="s">
        <v>477</v>
      </c>
      <c r="E272" s="1" t="s">
        <v>72</v>
      </c>
      <c r="F272" s="66">
        <v>3.0</v>
      </c>
    </row>
    <row r="273">
      <c r="B273" s="1">
        <v>2.0</v>
      </c>
      <c r="C273" s="67" t="s">
        <v>80</v>
      </c>
      <c r="D273" s="65" t="s">
        <v>510</v>
      </c>
      <c r="E273" s="1" t="s">
        <v>72</v>
      </c>
      <c r="F273" s="66">
        <v>3.0</v>
      </c>
    </row>
    <row r="274">
      <c r="B274" s="1">
        <v>2.0</v>
      </c>
      <c r="C274" s="27" t="s">
        <v>585</v>
      </c>
      <c r="D274" s="27" t="s">
        <v>599</v>
      </c>
      <c r="E274" s="1" t="s">
        <v>72</v>
      </c>
      <c r="F274" s="66">
        <v>0.0</v>
      </c>
    </row>
    <row r="275">
      <c r="B275" s="1">
        <v>2.0</v>
      </c>
      <c r="C275" s="28" t="s">
        <v>120</v>
      </c>
      <c r="D275" s="26" t="str">
        <f>CONCATENATE(C275,"g")</f>
        <v>sleeping</v>
      </c>
      <c r="E275" s="1" t="s">
        <v>645</v>
      </c>
      <c r="F275" s="1">
        <v>1.0</v>
      </c>
    </row>
    <row r="276">
      <c r="B276" s="1">
        <v>2.0</v>
      </c>
      <c r="C276" s="65" t="s">
        <v>596</v>
      </c>
      <c r="D276" s="65" t="s">
        <v>380</v>
      </c>
      <c r="E276" s="1" t="s">
        <v>72</v>
      </c>
      <c r="F276" s="66">
        <v>0.0</v>
      </c>
    </row>
    <row r="277">
      <c r="B277" s="1">
        <v>2.0</v>
      </c>
      <c r="C277" s="28" t="s">
        <v>659</v>
      </c>
      <c r="D277" s="26" t="str">
        <f>CONCATENATE(C277,"g")</f>
        <v>cleaning</v>
      </c>
      <c r="E277" s="1" t="s">
        <v>645</v>
      </c>
      <c r="F277" s="1">
        <v>1.0</v>
      </c>
    </row>
    <row r="278">
      <c r="B278" s="1">
        <v>2.0</v>
      </c>
      <c r="C278" s="65" t="s">
        <v>246</v>
      </c>
      <c r="D278" s="67" t="s">
        <v>638</v>
      </c>
      <c r="E278" s="1" t="s">
        <v>275</v>
      </c>
      <c r="F278" s="66">
        <v>2.0</v>
      </c>
    </row>
    <row r="279">
      <c r="B279" s="1">
        <v>2.0</v>
      </c>
      <c r="C279" s="67" t="s">
        <v>333</v>
      </c>
      <c r="D279" s="65" t="s">
        <v>376</v>
      </c>
      <c r="E279" s="1" t="s">
        <v>72</v>
      </c>
      <c r="F279" s="66">
        <v>3.0</v>
      </c>
    </row>
    <row r="280">
      <c r="B280" s="1">
        <v>2.0</v>
      </c>
      <c r="C280" s="28" t="s">
        <v>592</v>
      </c>
      <c r="D280" s="28" t="s">
        <v>629</v>
      </c>
      <c r="E280" s="1" t="s">
        <v>646</v>
      </c>
      <c r="F280" s="1">
        <v>1.0</v>
      </c>
    </row>
    <row r="281">
      <c r="B281" s="1">
        <v>2.0</v>
      </c>
      <c r="C281" s="65" t="s">
        <v>87</v>
      </c>
      <c r="D281" s="67" t="s">
        <v>88</v>
      </c>
      <c r="E281" s="1" t="s">
        <v>72</v>
      </c>
      <c r="F281" s="66">
        <v>2.0</v>
      </c>
    </row>
    <row r="282">
      <c r="B282" s="1">
        <v>2.0</v>
      </c>
      <c r="C282" s="65" t="s">
        <v>573</v>
      </c>
      <c r="D282" s="27" t="s">
        <v>577</v>
      </c>
      <c r="E282" s="1" t="s">
        <v>72</v>
      </c>
      <c r="F282" s="66">
        <v>0.0</v>
      </c>
    </row>
    <row r="283">
      <c r="B283" s="1">
        <v>2.0</v>
      </c>
      <c r="C283" s="28" t="s">
        <v>660</v>
      </c>
      <c r="D283" s="26" t="str">
        <f>CONCATENATE(C283,"g")</f>
        <v>catching</v>
      </c>
      <c r="E283" s="1" t="s">
        <v>645</v>
      </c>
      <c r="F283" s="1">
        <v>1.0</v>
      </c>
    </row>
    <row r="284">
      <c r="B284" s="1">
        <v>2.0</v>
      </c>
      <c r="C284" s="65" t="s">
        <v>533</v>
      </c>
      <c r="D284" s="67" t="s">
        <v>233</v>
      </c>
      <c r="E284" s="1" t="s">
        <v>72</v>
      </c>
      <c r="F284" s="66">
        <v>2.0</v>
      </c>
    </row>
    <row r="285">
      <c r="B285" s="1">
        <v>2.0</v>
      </c>
      <c r="C285" s="27" t="s">
        <v>468</v>
      </c>
      <c r="D285" s="65" t="s">
        <v>337</v>
      </c>
      <c r="E285" s="1" t="s">
        <v>72</v>
      </c>
      <c r="F285" s="66">
        <v>0.0</v>
      </c>
    </row>
    <row r="286">
      <c r="B286" s="1">
        <v>2.0</v>
      </c>
      <c r="C286" s="28" t="s">
        <v>623</v>
      </c>
      <c r="D286" s="28" t="s">
        <v>623</v>
      </c>
      <c r="E286" s="1" t="s">
        <v>644</v>
      </c>
      <c r="F286" s="1">
        <v>1.0</v>
      </c>
    </row>
    <row r="287">
      <c r="B287" s="1">
        <v>2.0</v>
      </c>
      <c r="C287" s="67" t="s">
        <v>104</v>
      </c>
      <c r="D287" s="65" t="s">
        <v>404</v>
      </c>
      <c r="E287" s="1" t="s">
        <v>275</v>
      </c>
      <c r="F287" s="66">
        <v>3.0</v>
      </c>
    </row>
    <row r="288">
      <c r="B288" s="1">
        <v>2.0</v>
      </c>
      <c r="C288" s="65" t="s">
        <v>559</v>
      </c>
      <c r="D288" s="67" t="s">
        <v>396</v>
      </c>
      <c r="E288" s="1" t="s">
        <v>72</v>
      </c>
      <c r="F288" s="66">
        <v>2.0</v>
      </c>
    </row>
    <row r="289">
      <c r="B289" s="1">
        <v>2.0</v>
      </c>
      <c r="C289" s="67" t="s">
        <v>86</v>
      </c>
      <c r="D289" s="65" t="s">
        <v>311</v>
      </c>
      <c r="E289" s="1" t="s">
        <v>72</v>
      </c>
      <c r="F289" s="66">
        <v>3.0</v>
      </c>
    </row>
    <row r="290">
      <c r="B290" s="1">
        <v>2.0</v>
      </c>
      <c r="C290" s="28" t="s">
        <v>661</v>
      </c>
      <c r="D290" s="26" t="str">
        <f>CONCATENATE(C290,"g")</f>
        <v>buying</v>
      </c>
      <c r="E290" s="1" t="s">
        <v>645</v>
      </c>
      <c r="F290" s="1">
        <v>1.0</v>
      </c>
    </row>
    <row r="291">
      <c r="B291" s="1">
        <v>2.0</v>
      </c>
      <c r="C291" s="65" t="s">
        <v>488</v>
      </c>
      <c r="D291" s="67" t="s">
        <v>488</v>
      </c>
      <c r="E291" s="1" t="s">
        <v>318</v>
      </c>
      <c r="F291" s="66">
        <v>2.0</v>
      </c>
    </row>
    <row r="292">
      <c r="B292" s="1">
        <v>2.0</v>
      </c>
      <c r="C292" s="65" t="s">
        <v>244</v>
      </c>
      <c r="D292" s="67" t="s">
        <v>244</v>
      </c>
      <c r="E292" s="1" t="s">
        <v>318</v>
      </c>
      <c r="F292" s="66">
        <v>2.0</v>
      </c>
    </row>
    <row r="293">
      <c r="B293" s="1">
        <v>2.0</v>
      </c>
      <c r="C293" s="65" t="s">
        <v>597</v>
      </c>
      <c r="D293" s="67" t="s">
        <v>289</v>
      </c>
      <c r="E293" s="1" t="s">
        <v>275</v>
      </c>
      <c r="F293" s="66">
        <v>2.0</v>
      </c>
    </row>
    <row r="294">
      <c r="B294" s="1">
        <v>2.0</v>
      </c>
      <c r="C294" s="65" t="s">
        <v>370</v>
      </c>
      <c r="D294" s="67" t="s">
        <v>371</v>
      </c>
      <c r="E294" s="1" t="s">
        <v>72</v>
      </c>
      <c r="F294" s="66">
        <v>2.0</v>
      </c>
    </row>
    <row r="295">
      <c r="B295" s="1">
        <v>2.0</v>
      </c>
      <c r="C295" s="65" t="s">
        <v>320</v>
      </c>
      <c r="D295" s="67" t="s">
        <v>320</v>
      </c>
      <c r="E295" s="1" t="s">
        <v>318</v>
      </c>
      <c r="F295" s="66">
        <v>2.0</v>
      </c>
    </row>
    <row r="296">
      <c r="B296" s="1">
        <v>2.0</v>
      </c>
      <c r="C296" s="65" t="s">
        <v>606</v>
      </c>
      <c r="D296" s="67" t="s">
        <v>102</v>
      </c>
      <c r="E296" s="1" t="s">
        <v>72</v>
      </c>
      <c r="F296" s="66">
        <v>2.0</v>
      </c>
    </row>
    <row r="297">
      <c r="B297" s="1">
        <v>2.0</v>
      </c>
      <c r="C297" s="65" t="s">
        <v>528</v>
      </c>
      <c r="D297" s="67" t="s">
        <v>231</v>
      </c>
      <c r="E297" s="1" t="s">
        <v>72</v>
      </c>
      <c r="F297" s="66">
        <v>2.0</v>
      </c>
    </row>
    <row r="298">
      <c r="B298" s="1">
        <v>2.0</v>
      </c>
      <c r="C298" s="28" t="s">
        <v>40</v>
      </c>
      <c r="D298" s="28" t="s">
        <v>40</v>
      </c>
      <c r="E298" s="1" t="s">
        <v>644</v>
      </c>
      <c r="F298" s="1">
        <v>1.0</v>
      </c>
    </row>
    <row r="299">
      <c r="B299" s="1">
        <v>2.0</v>
      </c>
      <c r="C299" s="67" t="s">
        <v>478</v>
      </c>
      <c r="D299" s="65" t="s">
        <v>579</v>
      </c>
      <c r="E299" s="1" t="s">
        <v>72</v>
      </c>
      <c r="F299" s="66">
        <v>3.0</v>
      </c>
    </row>
    <row r="300">
      <c r="B300" s="1">
        <v>2.0</v>
      </c>
      <c r="C300" s="28" t="s">
        <v>662</v>
      </c>
      <c r="D300" s="26" t="str">
        <f>CONCATENATE(C300,"g")</f>
        <v>kissing</v>
      </c>
      <c r="E300" s="1" t="s">
        <v>645</v>
      </c>
      <c r="F300" s="1">
        <v>1.0</v>
      </c>
    </row>
    <row r="301">
      <c r="B301" s="1">
        <v>2.0</v>
      </c>
      <c r="C301" s="67" t="s">
        <v>335</v>
      </c>
      <c r="D301" s="65" t="s">
        <v>335</v>
      </c>
      <c r="E301" s="1" t="s">
        <v>318</v>
      </c>
      <c r="F301" s="66">
        <v>3.0</v>
      </c>
    </row>
    <row r="302">
      <c r="B302" s="1">
        <v>2.0</v>
      </c>
      <c r="C302" s="27" t="s">
        <v>486</v>
      </c>
      <c r="D302" s="65" t="s">
        <v>561</v>
      </c>
      <c r="E302" s="1" t="s">
        <v>72</v>
      </c>
      <c r="F302" s="66">
        <v>0.0</v>
      </c>
    </row>
    <row r="303">
      <c r="B303" s="1">
        <v>2.0</v>
      </c>
      <c r="C303" s="28" t="s">
        <v>663</v>
      </c>
      <c r="D303" s="26" t="str">
        <f>CONCATENATE(C303,"g")</f>
        <v>holding</v>
      </c>
      <c r="E303" s="1" t="s">
        <v>645</v>
      </c>
      <c r="F303" s="1">
        <v>1.0</v>
      </c>
    </row>
    <row r="304">
      <c r="B304" s="1">
        <v>2.0</v>
      </c>
      <c r="C304" s="65" t="s">
        <v>406</v>
      </c>
      <c r="D304" s="65" t="s">
        <v>218</v>
      </c>
      <c r="E304" s="1" t="s">
        <v>72</v>
      </c>
      <c r="F304" s="66">
        <v>0.0</v>
      </c>
    </row>
    <row r="305">
      <c r="B305" s="1">
        <v>2.0</v>
      </c>
      <c r="C305" s="27" t="s">
        <v>377</v>
      </c>
      <c r="D305" s="65" t="s">
        <v>562</v>
      </c>
      <c r="E305" s="1" t="s">
        <v>72</v>
      </c>
      <c r="F305" s="66">
        <v>0.0</v>
      </c>
    </row>
    <row r="306">
      <c r="B306" s="1">
        <v>2.0</v>
      </c>
      <c r="C306" s="28" t="s">
        <v>256</v>
      </c>
      <c r="D306" s="28" t="s">
        <v>17</v>
      </c>
      <c r="E306" s="1" t="s">
        <v>646</v>
      </c>
      <c r="F306" s="1">
        <v>1.0</v>
      </c>
    </row>
    <row r="307">
      <c r="B307" s="1">
        <v>2.0</v>
      </c>
      <c r="C307" s="27" t="s">
        <v>544</v>
      </c>
      <c r="D307" s="65" t="s">
        <v>299</v>
      </c>
      <c r="E307" s="1" t="s">
        <v>72</v>
      </c>
      <c r="F307" s="66">
        <v>0.0</v>
      </c>
    </row>
    <row r="308">
      <c r="B308" s="1">
        <v>2.0</v>
      </c>
      <c r="C308" s="65" t="s">
        <v>435</v>
      </c>
      <c r="D308" s="67" t="s">
        <v>435</v>
      </c>
      <c r="E308" s="1" t="s">
        <v>318</v>
      </c>
      <c r="F308" s="1">
        <v>2.0</v>
      </c>
    </row>
    <row r="309">
      <c r="B309" s="1">
        <v>2.0</v>
      </c>
      <c r="C309" s="67" t="s">
        <v>417</v>
      </c>
      <c r="D309" s="65" t="s">
        <v>415</v>
      </c>
      <c r="E309" s="1" t="s">
        <v>275</v>
      </c>
      <c r="F309" s="66">
        <v>3.0</v>
      </c>
    </row>
    <row r="310">
      <c r="B310" s="1">
        <v>2.0</v>
      </c>
      <c r="C310" s="65" t="s">
        <v>353</v>
      </c>
      <c r="D310" s="65" t="s">
        <v>521</v>
      </c>
      <c r="E310" s="1" t="s">
        <v>72</v>
      </c>
      <c r="F310" s="66">
        <v>0.0</v>
      </c>
    </row>
    <row r="311">
      <c r="B311" s="1">
        <v>2.0</v>
      </c>
      <c r="C311" s="27" t="s">
        <v>296</v>
      </c>
      <c r="D311" s="65" t="s">
        <v>547</v>
      </c>
      <c r="E311" s="1" t="s">
        <v>72</v>
      </c>
      <c r="F311" s="66">
        <v>0.0</v>
      </c>
    </row>
    <row r="312">
      <c r="B312" s="1">
        <v>2.0</v>
      </c>
      <c r="C312" s="28" t="s">
        <v>227</v>
      </c>
      <c r="D312" s="28" t="s">
        <v>227</v>
      </c>
      <c r="E312" s="1" t="s">
        <v>644</v>
      </c>
      <c r="F312" s="1">
        <v>1.0</v>
      </c>
    </row>
    <row r="313">
      <c r="B313" s="1">
        <v>2.0</v>
      </c>
      <c r="C313" s="67" t="s">
        <v>357</v>
      </c>
      <c r="D313" s="65" t="s">
        <v>397</v>
      </c>
      <c r="E313" s="1" t="s">
        <v>275</v>
      </c>
      <c r="F313" s="66">
        <v>3.0</v>
      </c>
    </row>
    <row r="314">
      <c r="B314" s="1">
        <v>2.0</v>
      </c>
      <c r="C314" s="67" t="s">
        <v>363</v>
      </c>
      <c r="D314" s="65" t="s">
        <v>512</v>
      </c>
      <c r="E314" s="1" t="s">
        <v>72</v>
      </c>
      <c r="F314" s="66">
        <v>3.0</v>
      </c>
    </row>
    <row r="315">
      <c r="B315" s="1">
        <v>2.0</v>
      </c>
      <c r="C315" s="65" t="s">
        <v>527</v>
      </c>
      <c r="D315" s="67" t="s">
        <v>525</v>
      </c>
      <c r="E315" s="1" t="s">
        <v>72</v>
      </c>
      <c r="F315" s="66">
        <v>2.0</v>
      </c>
    </row>
    <row r="316">
      <c r="B316" s="1">
        <v>2.0</v>
      </c>
      <c r="C316" s="67" t="s">
        <v>90</v>
      </c>
      <c r="D316" s="65" t="s">
        <v>90</v>
      </c>
      <c r="E316" s="1" t="s">
        <v>318</v>
      </c>
      <c r="F316" s="66">
        <v>3.0</v>
      </c>
    </row>
    <row r="317">
      <c r="B317" s="1">
        <v>2.0</v>
      </c>
      <c r="C317" s="27" t="s">
        <v>553</v>
      </c>
      <c r="D317" s="27" t="s">
        <v>554</v>
      </c>
      <c r="E317" s="1" t="s">
        <v>72</v>
      </c>
      <c r="F317" s="66">
        <v>0.0</v>
      </c>
    </row>
    <row r="318">
      <c r="B318" s="1">
        <v>2.0</v>
      </c>
      <c r="C318" s="27" t="s">
        <v>390</v>
      </c>
      <c r="D318" s="65" t="s">
        <v>551</v>
      </c>
      <c r="E318" s="1" t="s">
        <v>72</v>
      </c>
      <c r="F318" s="66">
        <v>0.0</v>
      </c>
    </row>
    <row r="319">
      <c r="B319" s="1">
        <v>2.0</v>
      </c>
      <c r="C319" s="67" t="s">
        <v>425</v>
      </c>
      <c r="D319" s="65" t="s">
        <v>425</v>
      </c>
      <c r="E319" s="1" t="s">
        <v>318</v>
      </c>
      <c r="F319" s="66">
        <v>3.0</v>
      </c>
    </row>
    <row r="320">
      <c r="B320" s="1">
        <v>2.0</v>
      </c>
      <c r="C320" s="28" t="s">
        <v>423</v>
      </c>
      <c r="D320" s="28" t="s">
        <v>651</v>
      </c>
      <c r="E320" s="1" t="s">
        <v>646</v>
      </c>
      <c r="F320" s="1">
        <v>1.0</v>
      </c>
    </row>
    <row r="321">
      <c r="B321" s="1">
        <v>2.0</v>
      </c>
      <c r="C321" s="67" t="s">
        <v>422</v>
      </c>
      <c r="D321" s="65" t="s">
        <v>554</v>
      </c>
      <c r="E321" s="1" t="s">
        <v>275</v>
      </c>
      <c r="F321" s="66">
        <v>3.0</v>
      </c>
    </row>
    <row r="322">
      <c r="B322" s="1">
        <v>2.0</v>
      </c>
      <c r="C322" s="28" t="s">
        <v>664</v>
      </c>
      <c r="D322" s="26" t="str">
        <f>CONCATENATE(C322,"g")</f>
        <v>fixing</v>
      </c>
      <c r="E322" s="1" t="s">
        <v>645</v>
      </c>
      <c r="F322" s="1">
        <v>1.0</v>
      </c>
    </row>
    <row r="323">
      <c r="B323" s="1">
        <v>2.0</v>
      </c>
      <c r="C323" s="65" t="s">
        <v>453</v>
      </c>
      <c r="D323" s="65" t="s">
        <v>361</v>
      </c>
      <c r="E323" s="1" t="s">
        <v>72</v>
      </c>
      <c r="F323" s="66">
        <v>0.0</v>
      </c>
    </row>
    <row r="324">
      <c r="B324" s="1">
        <v>2.0</v>
      </c>
      <c r="C324" s="65" t="s">
        <v>222</v>
      </c>
      <c r="D324" s="65" t="s">
        <v>501</v>
      </c>
      <c r="E324" s="1" t="s">
        <v>72</v>
      </c>
      <c r="F324" s="66">
        <v>0.0</v>
      </c>
    </row>
    <row r="325">
      <c r="B325" s="1">
        <v>2.0</v>
      </c>
      <c r="C325" s="28" t="s">
        <v>221</v>
      </c>
      <c r="D325" s="26" t="str">
        <f>CONCATENATE(C325,"g")</f>
        <v>blowing</v>
      </c>
      <c r="E325" s="1" t="s">
        <v>645</v>
      </c>
      <c r="F325" s="1">
        <v>1.0</v>
      </c>
    </row>
    <row r="326">
      <c r="B326" s="1">
        <v>2.0</v>
      </c>
      <c r="C326" s="67" t="s">
        <v>285</v>
      </c>
      <c r="D326" s="65" t="s">
        <v>368</v>
      </c>
      <c r="E326" s="1" t="s">
        <v>275</v>
      </c>
      <c r="F326" s="66">
        <v>3.0</v>
      </c>
    </row>
    <row r="327">
      <c r="B327" s="1">
        <v>2.0</v>
      </c>
      <c r="C327" s="15" t="s">
        <v>69</v>
      </c>
      <c r="D327" s="28" t="s">
        <v>272</v>
      </c>
      <c r="E327" s="1" t="s">
        <v>646</v>
      </c>
      <c r="F327" s="1">
        <v>1.0</v>
      </c>
    </row>
    <row r="328">
      <c r="B328" s="1">
        <v>2.0</v>
      </c>
      <c r="C328" s="27" t="s">
        <v>557</v>
      </c>
      <c r="D328" s="27" t="s">
        <v>556</v>
      </c>
      <c r="E328" s="1" t="s">
        <v>72</v>
      </c>
      <c r="F328" s="66">
        <v>0.0</v>
      </c>
    </row>
    <row r="329">
      <c r="B329" s="1">
        <v>2.0</v>
      </c>
      <c r="C329" s="65" t="s">
        <v>332</v>
      </c>
      <c r="D329" s="67" t="s">
        <v>332</v>
      </c>
      <c r="E329" s="1" t="s">
        <v>318</v>
      </c>
      <c r="F329" s="66">
        <v>2.0</v>
      </c>
    </row>
    <row r="330">
      <c r="B330" s="1">
        <v>2.0</v>
      </c>
      <c r="C330" s="28" t="s">
        <v>143</v>
      </c>
      <c r="D330" s="26" t="str">
        <f>CONCATENATE(C330,"g")</f>
        <v>playing</v>
      </c>
      <c r="E330" s="1" t="s">
        <v>645</v>
      </c>
      <c r="F330" s="1">
        <v>1.0</v>
      </c>
    </row>
    <row r="331">
      <c r="B331" s="1">
        <v>2.0</v>
      </c>
      <c r="C331" s="67" t="s">
        <v>454</v>
      </c>
      <c r="D331" s="65" t="s">
        <v>455</v>
      </c>
      <c r="E331" s="1" t="s">
        <v>72</v>
      </c>
      <c r="F331" s="66">
        <v>3.0</v>
      </c>
    </row>
    <row r="332">
      <c r="B332" s="1">
        <v>2.0</v>
      </c>
      <c r="C332" s="28" t="s">
        <v>95</v>
      </c>
      <c r="D332" s="28" t="s">
        <v>624</v>
      </c>
      <c r="E332" s="1" t="s">
        <v>646</v>
      </c>
      <c r="F332" s="1">
        <v>1.0</v>
      </c>
    </row>
    <row r="333">
      <c r="B333" s="1">
        <v>2.0</v>
      </c>
      <c r="C333" s="22" t="s">
        <v>223</v>
      </c>
      <c r="D333" s="65" t="s">
        <v>305</v>
      </c>
      <c r="E333" s="1" t="s">
        <v>72</v>
      </c>
      <c r="F333" s="66">
        <v>3.0</v>
      </c>
    </row>
    <row r="334">
      <c r="B334" s="1">
        <v>2.0</v>
      </c>
      <c r="C334" s="28" t="s">
        <v>588</v>
      </c>
      <c r="D334" s="28" t="s">
        <v>620</v>
      </c>
      <c r="E334" s="1" t="s">
        <v>646</v>
      </c>
      <c r="F334" s="1">
        <v>1.0</v>
      </c>
    </row>
    <row r="335">
      <c r="B335" s="1">
        <v>2.0</v>
      </c>
      <c r="C335" s="67" t="s">
        <v>73</v>
      </c>
      <c r="D335" s="65" t="s">
        <v>401</v>
      </c>
      <c r="E335" s="1" t="s">
        <v>275</v>
      </c>
      <c r="F335" s="66">
        <v>3.0</v>
      </c>
    </row>
    <row r="336">
      <c r="B336" s="1">
        <v>2.0</v>
      </c>
      <c r="C336" s="67" t="s">
        <v>509</v>
      </c>
      <c r="D336" s="65" t="s">
        <v>407</v>
      </c>
      <c r="E336" s="1" t="s">
        <v>275</v>
      </c>
      <c r="F336" s="66">
        <v>3.0</v>
      </c>
    </row>
    <row r="337">
      <c r="B337" s="1">
        <v>2.0</v>
      </c>
      <c r="C337" s="28" t="s">
        <v>115</v>
      </c>
      <c r="D337" s="26" t="str">
        <f>CONCATENATE(C337,"g")</f>
        <v>drawing</v>
      </c>
      <c r="E337" s="1" t="s">
        <v>645</v>
      </c>
      <c r="F337" s="1">
        <v>1.0</v>
      </c>
    </row>
    <row r="338">
      <c r="B338" s="1">
        <v>2.0</v>
      </c>
      <c r="C338" s="65" t="s">
        <v>548</v>
      </c>
      <c r="D338" s="65" t="s">
        <v>517</v>
      </c>
      <c r="E338" s="1" t="s">
        <v>72</v>
      </c>
      <c r="F338" s="66">
        <v>0.0</v>
      </c>
    </row>
    <row r="339">
      <c r="B339" s="1">
        <v>2.0</v>
      </c>
      <c r="C339" s="65" t="s">
        <v>503</v>
      </c>
      <c r="D339" s="67" t="s">
        <v>300</v>
      </c>
      <c r="E339" s="1" t="s">
        <v>275</v>
      </c>
      <c r="F339" s="66">
        <v>2.0</v>
      </c>
    </row>
    <row r="340">
      <c r="B340" s="1">
        <v>2.0</v>
      </c>
      <c r="C340" s="65" t="s">
        <v>308</v>
      </c>
      <c r="D340" s="67" t="s">
        <v>109</v>
      </c>
      <c r="E340" s="1" t="s">
        <v>275</v>
      </c>
      <c r="F340" s="66">
        <v>2.0</v>
      </c>
    </row>
    <row r="341">
      <c r="B341" s="1">
        <v>2.0</v>
      </c>
      <c r="C341" s="28" t="s">
        <v>36</v>
      </c>
      <c r="D341" s="28" t="s">
        <v>36</v>
      </c>
      <c r="E341" s="1" t="s">
        <v>644</v>
      </c>
      <c r="F341" s="1">
        <v>1.0</v>
      </c>
    </row>
    <row r="342">
      <c r="B342" s="1">
        <v>2.0</v>
      </c>
      <c r="C342" s="27" t="s">
        <v>462</v>
      </c>
      <c r="D342" s="65" t="s">
        <v>461</v>
      </c>
      <c r="E342" s="1" t="s">
        <v>72</v>
      </c>
      <c r="F342" s="66">
        <v>0.0</v>
      </c>
    </row>
    <row r="343">
      <c r="B343" s="1">
        <v>2.0</v>
      </c>
      <c r="C343" s="28" t="s">
        <v>247</v>
      </c>
      <c r="D343" s="28" t="s">
        <v>619</v>
      </c>
      <c r="E343" s="1" t="s">
        <v>646</v>
      </c>
      <c r="F343" s="1">
        <v>1.0</v>
      </c>
    </row>
    <row r="344">
      <c r="B344" s="1">
        <v>2.0</v>
      </c>
      <c r="C344" s="65" t="s">
        <v>445</v>
      </c>
      <c r="D344" s="65" t="s">
        <v>348</v>
      </c>
      <c r="E344" s="1" t="s">
        <v>72</v>
      </c>
      <c r="F344" s="66">
        <v>0.0</v>
      </c>
    </row>
    <row r="345">
      <c r="B345" s="1">
        <v>2.0</v>
      </c>
      <c r="C345" s="65" t="s">
        <v>564</v>
      </c>
      <c r="D345" s="67" t="s">
        <v>567</v>
      </c>
      <c r="E345" s="1" t="s">
        <v>72</v>
      </c>
      <c r="F345" s="66">
        <v>2.0</v>
      </c>
    </row>
    <row r="346">
      <c r="B346" s="1">
        <v>2.0</v>
      </c>
      <c r="C346" s="28" t="s">
        <v>117</v>
      </c>
      <c r="D346" s="26" t="str">
        <f>CONCATENATE(C346,"g")</f>
        <v>singing</v>
      </c>
      <c r="E346" s="1" t="s">
        <v>645</v>
      </c>
      <c r="F346" s="1">
        <v>1.0</v>
      </c>
    </row>
    <row r="347">
      <c r="B347" s="1">
        <v>2.0</v>
      </c>
      <c r="C347" s="67" t="s">
        <v>212</v>
      </c>
      <c r="D347" s="65" t="s">
        <v>498</v>
      </c>
      <c r="E347" s="1" t="s">
        <v>72</v>
      </c>
      <c r="F347" s="66">
        <v>3.0</v>
      </c>
    </row>
    <row r="348">
      <c r="B348" s="1">
        <v>2.0</v>
      </c>
      <c r="C348" s="28" t="s">
        <v>621</v>
      </c>
      <c r="D348" s="28" t="s">
        <v>621</v>
      </c>
      <c r="E348" s="1" t="s">
        <v>644</v>
      </c>
      <c r="F348" s="1">
        <v>1.0</v>
      </c>
    </row>
    <row r="349">
      <c r="B349" s="1">
        <v>2.0</v>
      </c>
      <c r="C349" s="67" t="s">
        <v>83</v>
      </c>
      <c r="D349" s="65" t="s">
        <v>359</v>
      </c>
      <c r="E349" s="1" t="s">
        <v>72</v>
      </c>
      <c r="F349" s="66">
        <v>3.0</v>
      </c>
    </row>
    <row r="350">
      <c r="B350" s="1">
        <v>2.0</v>
      </c>
      <c r="C350" s="67" t="s">
        <v>451</v>
      </c>
      <c r="D350" s="65" t="s">
        <v>399</v>
      </c>
      <c r="E350" s="1" t="s">
        <v>275</v>
      </c>
      <c r="F350" s="66">
        <v>3.0</v>
      </c>
    </row>
    <row r="351">
      <c r="B351" s="1">
        <v>2.0</v>
      </c>
      <c r="C351" s="67" t="s">
        <v>463</v>
      </c>
      <c r="D351" s="65" t="s">
        <v>93</v>
      </c>
      <c r="E351" s="1" t="s">
        <v>72</v>
      </c>
      <c r="F351" s="66">
        <v>3.0</v>
      </c>
    </row>
    <row r="352">
      <c r="B352" s="1">
        <v>3.0</v>
      </c>
      <c r="C352" s="26" t="s">
        <v>123</v>
      </c>
      <c r="D352" s="26" t="str">
        <f>CONCATENATE(C352,"g")</f>
        <v>throwing</v>
      </c>
      <c r="E352" s="1" t="s">
        <v>645</v>
      </c>
      <c r="F352" s="1">
        <v>1.0</v>
      </c>
    </row>
    <row r="353">
      <c r="B353" s="1">
        <v>3.0</v>
      </c>
      <c r="C353" s="27" t="s">
        <v>555</v>
      </c>
      <c r="D353" s="65" t="s">
        <v>476</v>
      </c>
      <c r="E353" s="1" t="s">
        <v>72</v>
      </c>
      <c r="F353" s="66">
        <v>0.0</v>
      </c>
    </row>
    <row r="354">
      <c r="B354" s="1">
        <v>3.0</v>
      </c>
      <c r="C354" s="28" t="s">
        <v>44</v>
      </c>
      <c r="D354" s="28" t="s">
        <v>44</v>
      </c>
      <c r="E354" s="1" t="s">
        <v>644</v>
      </c>
      <c r="F354" s="1">
        <v>1.0</v>
      </c>
    </row>
    <row r="355">
      <c r="B355" s="1">
        <v>3.0</v>
      </c>
      <c r="C355" s="65" t="s">
        <v>382</v>
      </c>
      <c r="D355" s="67" t="s">
        <v>484</v>
      </c>
      <c r="E355" s="1" t="s">
        <v>72</v>
      </c>
      <c r="F355" s="66">
        <v>2.0</v>
      </c>
    </row>
    <row r="356">
      <c r="B356" s="1">
        <v>3.0</v>
      </c>
      <c r="C356" s="27" t="s">
        <v>560</v>
      </c>
      <c r="D356" s="65" t="s">
        <v>378</v>
      </c>
      <c r="E356" s="1" t="s">
        <v>72</v>
      </c>
      <c r="F356" s="66">
        <v>0.0</v>
      </c>
    </row>
    <row r="357">
      <c r="B357" s="1">
        <v>3.0</v>
      </c>
      <c r="C357" s="65" t="s">
        <v>49</v>
      </c>
      <c r="D357" s="67" t="s">
        <v>49</v>
      </c>
      <c r="E357" s="1" t="s">
        <v>318</v>
      </c>
      <c r="F357" s="66">
        <v>2.0</v>
      </c>
    </row>
    <row r="358">
      <c r="B358" s="1">
        <v>3.0</v>
      </c>
      <c r="C358" s="65" t="s">
        <v>246</v>
      </c>
      <c r="D358" s="67" t="s">
        <v>638</v>
      </c>
      <c r="E358" s="1" t="s">
        <v>275</v>
      </c>
      <c r="F358" s="66">
        <v>2.0</v>
      </c>
    </row>
    <row r="359">
      <c r="B359" s="1">
        <v>3.0</v>
      </c>
      <c r="C359" s="67" t="s">
        <v>73</v>
      </c>
      <c r="D359" s="65" t="s">
        <v>401</v>
      </c>
      <c r="E359" s="1" t="s">
        <v>275</v>
      </c>
      <c r="F359" s="66">
        <v>3.0</v>
      </c>
    </row>
    <row r="360">
      <c r="B360" s="1">
        <v>3.0</v>
      </c>
      <c r="C360" s="27" t="s">
        <v>523</v>
      </c>
      <c r="D360" s="65" t="s">
        <v>291</v>
      </c>
      <c r="E360" s="1" t="s">
        <v>72</v>
      </c>
      <c r="F360" s="66">
        <v>0.0</v>
      </c>
    </row>
    <row r="361">
      <c r="B361" s="1">
        <v>3.0</v>
      </c>
      <c r="C361" s="28" t="s">
        <v>249</v>
      </c>
      <c r="D361" s="26" t="s">
        <v>176</v>
      </c>
      <c r="E361" s="1" t="s">
        <v>646</v>
      </c>
      <c r="F361" s="1">
        <v>1.0</v>
      </c>
    </row>
    <row r="362">
      <c r="B362" s="1">
        <v>3.0</v>
      </c>
      <c r="C362" s="65" t="s">
        <v>559</v>
      </c>
      <c r="D362" s="67" t="s">
        <v>396</v>
      </c>
      <c r="E362" s="1" t="s">
        <v>72</v>
      </c>
      <c r="F362" s="66">
        <v>2.0</v>
      </c>
    </row>
    <row r="363">
      <c r="B363" s="1">
        <v>3.0</v>
      </c>
      <c r="C363" s="22" t="s">
        <v>112</v>
      </c>
      <c r="D363" s="26" t="str">
        <f>CONCATENATE(C363,"g")</f>
        <v>clapping</v>
      </c>
      <c r="E363" s="1" t="s">
        <v>645</v>
      </c>
      <c r="F363" s="1">
        <v>1.0</v>
      </c>
    </row>
    <row r="364">
      <c r="B364" s="1">
        <v>3.0</v>
      </c>
      <c r="C364" s="65" t="s">
        <v>564</v>
      </c>
      <c r="D364" s="67" t="s">
        <v>567</v>
      </c>
      <c r="E364" s="1" t="s">
        <v>72</v>
      </c>
      <c r="F364" s="66">
        <v>2.0</v>
      </c>
    </row>
    <row r="365">
      <c r="B365" s="1">
        <v>3.0</v>
      </c>
      <c r="C365" s="22" t="s">
        <v>665</v>
      </c>
      <c r="D365" s="26" t="str">
        <f>CONCATENATE(C365,"g")</f>
        <v>spilling</v>
      </c>
      <c r="E365" s="1" t="s">
        <v>645</v>
      </c>
      <c r="F365" s="1">
        <v>1.0</v>
      </c>
    </row>
    <row r="366">
      <c r="B366" s="1">
        <v>3.0</v>
      </c>
      <c r="C366" s="27" t="s">
        <v>553</v>
      </c>
      <c r="D366" s="27" t="s">
        <v>554</v>
      </c>
      <c r="E366" s="1" t="s">
        <v>72</v>
      </c>
      <c r="F366" s="66">
        <v>0.0</v>
      </c>
    </row>
    <row r="367">
      <c r="B367" s="1">
        <v>3.0</v>
      </c>
      <c r="C367" s="28" t="s">
        <v>620</v>
      </c>
      <c r="D367" s="28" t="s">
        <v>620</v>
      </c>
      <c r="E367" s="1" t="s">
        <v>644</v>
      </c>
      <c r="F367" s="1">
        <v>1.0</v>
      </c>
    </row>
    <row r="368">
      <c r="B368" s="1">
        <v>3.0</v>
      </c>
      <c r="C368" s="65" t="s">
        <v>419</v>
      </c>
      <c r="D368" s="67" t="s">
        <v>111</v>
      </c>
      <c r="E368" s="1" t="s">
        <v>72</v>
      </c>
      <c r="F368" s="66">
        <v>2.0</v>
      </c>
    </row>
    <row r="369">
      <c r="B369" s="1">
        <v>3.0</v>
      </c>
      <c r="C369" s="65" t="s">
        <v>341</v>
      </c>
      <c r="D369" s="67" t="s">
        <v>77</v>
      </c>
      <c r="E369" s="1" t="s">
        <v>72</v>
      </c>
      <c r="F369" s="66">
        <v>2.0</v>
      </c>
    </row>
    <row r="370">
      <c r="B370" s="1">
        <v>3.0</v>
      </c>
      <c r="C370" s="67" t="s">
        <v>242</v>
      </c>
      <c r="D370" s="65" t="s">
        <v>242</v>
      </c>
      <c r="E370" s="1" t="s">
        <v>318</v>
      </c>
      <c r="F370" s="66">
        <v>3.0</v>
      </c>
    </row>
    <row r="371">
      <c r="B371" s="1">
        <v>3.0</v>
      </c>
      <c r="C371" s="28" t="s">
        <v>632</v>
      </c>
      <c r="D371" s="28" t="s">
        <v>632</v>
      </c>
      <c r="E371" s="1" t="s">
        <v>644</v>
      </c>
      <c r="F371" s="1">
        <v>1.0</v>
      </c>
    </row>
    <row r="372">
      <c r="B372" s="1">
        <v>3.0</v>
      </c>
      <c r="C372" s="65" t="s">
        <v>170</v>
      </c>
      <c r="D372" s="65" t="s">
        <v>283</v>
      </c>
      <c r="E372" s="1" t="s">
        <v>72</v>
      </c>
      <c r="F372" s="66">
        <v>0.0</v>
      </c>
    </row>
    <row r="373">
      <c r="B373" s="1">
        <v>3.0</v>
      </c>
      <c r="C373" s="67" t="s">
        <v>478</v>
      </c>
      <c r="D373" s="65" t="s">
        <v>579</v>
      </c>
      <c r="E373" s="1" t="s">
        <v>72</v>
      </c>
      <c r="F373" s="66">
        <v>3.0</v>
      </c>
    </row>
    <row r="374">
      <c r="B374" s="1">
        <v>3.0</v>
      </c>
      <c r="C374" s="67" t="s">
        <v>422</v>
      </c>
      <c r="D374" s="65" t="s">
        <v>554</v>
      </c>
      <c r="E374" s="1" t="s">
        <v>275</v>
      </c>
      <c r="F374" s="66">
        <v>3.0</v>
      </c>
    </row>
    <row r="375">
      <c r="B375" s="1">
        <v>3.0</v>
      </c>
      <c r="C375" s="67" t="s">
        <v>285</v>
      </c>
      <c r="D375" s="65" t="s">
        <v>368</v>
      </c>
      <c r="E375" s="1" t="s">
        <v>275</v>
      </c>
      <c r="F375" s="66">
        <v>3.0</v>
      </c>
    </row>
    <row r="376">
      <c r="B376" s="1">
        <v>3.0</v>
      </c>
      <c r="C376" s="65" t="s">
        <v>198</v>
      </c>
      <c r="D376" s="67" t="s">
        <v>184</v>
      </c>
      <c r="E376" s="1" t="s">
        <v>72</v>
      </c>
      <c r="F376" s="66">
        <v>2.0</v>
      </c>
    </row>
    <row r="377">
      <c r="B377" s="1">
        <v>3.0</v>
      </c>
      <c r="C377" s="65" t="s">
        <v>107</v>
      </c>
      <c r="D377" s="67" t="s">
        <v>107</v>
      </c>
      <c r="E377" s="1" t="s">
        <v>318</v>
      </c>
      <c r="F377" s="66">
        <v>2.0</v>
      </c>
    </row>
    <row r="378">
      <c r="B378" s="1">
        <v>3.0</v>
      </c>
      <c r="C378" s="67" t="s">
        <v>336</v>
      </c>
      <c r="D378" s="65" t="s">
        <v>336</v>
      </c>
      <c r="E378" s="1" t="s">
        <v>318</v>
      </c>
      <c r="F378" s="66">
        <v>3.0</v>
      </c>
    </row>
    <row r="379">
      <c r="B379" s="1">
        <v>3.0</v>
      </c>
      <c r="C379" s="65" t="s">
        <v>571</v>
      </c>
      <c r="D379" s="67" t="s">
        <v>420</v>
      </c>
      <c r="E379" s="1" t="s">
        <v>72</v>
      </c>
      <c r="F379" s="66">
        <v>2.0</v>
      </c>
    </row>
    <row r="380">
      <c r="B380" s="1">
        <v>3.0</v>
      </c>
      <c r="C380" s="67" t="s">
        <v>431</v>
      </c>
      <c r="D380" s="65" t="s">
        <v>431</v>
      </c>
      <c r="E380" s="1" t="s">
        <v>318</v>
      </c>
      <c r="F380" s="66">
        <v>3.0</v>
      </c>
    </row>
    <row r="381">
      <c r="B381" s="1">
        <v>3.0</v>
      </c>
      <c r="C381" s="15" t="s">
        <v>67</v>
      </c>
      <c r="D381" s="26" t="s">
        <v>633</v>
      </c>
      <c r="E381" s="1" t="s">
        <v>646</v>
      </c>
      <c r="F381" s="1">
        <v>1.0</v>
      </c>
    </row>
    <row r="382">
      <c r="B382" s="1">
        <v>3.0</v>
      </c>
      <c r="C382" s="67" t="s">
        <v>357</v>
      </c>
      <c r="D382" s="65" t="s">
        <v>397</v>
      </c>
      <c r="E382" s="1" t="s">
        <v>275</v>
      </c>
      <c r="F382" s="66">
        <v>3.0</v>
      </c>
    </row>
    <row r="383">
      <c r="B383" s="1">
        <v>3.0</v>
      </c>
      <c r="C383" s="26" t="s">
        <v>666</v>
      </c>
      <c r="D383" s="26" t="str">
        <f>CONCATENATE(C383,"g")</f>
        <v>looking</v>
      </c>
      <c r="E383" s="1" t="s">
        <v>645</v>
      </c>
      <c r="F383" s="1">
        <v>1.0</v>
      </c>
    </row>
    <row r="384">
      <c r="B384" s="1">
        <v>3.0</v>
      </c>
      <c r="C384" s="28" t="s">
        <v>55</v>
      </c>
      <c r="D384" s="26" t="s">
        <v>25</v>
      </c>
      <c r="E384" s="1" t="s">
        <v>646</v>
      </c>
      <c r="F384" s="1">
        <v>1.0</v>
      </c>
    </row>
    <row r="385">
      <c r="B385" s="1">
        <v>3.0</v>
      </c>
      <c r="C385" s="26" t="s">
        <v>189</v>
      </c>
      <c r="D385" s="26" t="str">
        <f>CONCATENATE(C385,"g")</f>
        <v>breaking</v>
      </c>
      <c r="E385" s="1" t="s">
        <v>645</v>
      </c>
      <c r="F385" s="1">
        <v>1.0</v>
      </c>
    </row>
    <row r="386">
      <c r="B386" s="1">
        <v>3.0</v>
      </c>
      <c r="C386" s="67" t="s">
        <v>80</v>
      </c>
      <c r="D386" s="65" t="s">
        <v>510</v>
      </c>
      <c r="E386" s="1" t="s">
        <v>72</v>
      </c>
      <c r="F386" s="66">
        <v>3.0</v>
      </c>
    </row>
    <row r="387">
      <c r="B387" s="1">
        <v>3.0</v>
      </c>
      <c r="C387" s="65" t="s">
        <v>447</v>
      </c>
      <c r="D387" s="67" t="s">
        <v>447</v>
      </c>
      <c r="E387" s="1" t="s">
        <v>318</v>
      </c>
      <c r="F387" s="66">
        <v>2.0</v>
      </c>
    </row>
    <row r="388">
      <c r="B388" s="1">
        <v>3.0</v>
      </c>
      <c r="C388" s="65" t="s">
        <v>569</v>
      </c>
      <c r="D388" s="65" t="s">
        <v>572</v>
      </c>
      <c r="E388" s="1" t="s">
        <v>72</v>
      </c>
      <c r="F388" s="66">
        <v>0.0</v>
      </c>
    </row>
    <row r="389">
      <c r="B389" s="1">
        <v>3.0</v>
      </c>
      <c r="C389" s="67" t="s">
        <v>393</v>
      </c>
      <c r="D389" s="65" t="s">
        <v>85</v>
      </c>
      <c r="E389" s="1" t="s">
        <v>72</v>
      </c>
      <c r="F389" s="66">
        <v>3.0</v>
      </c>
    </row>
    <row r="390">
      <c r="B390" s="1">
        <v>3.0</v>
      </c>
      <c r="C390" s="67" t="s">
        <v>593</v>
      </c>
      <c r="D390" s="65" t="s">
        <v>591</v>
      </c>
      <c r="E390" s="1" t="s">
        <v>72</v>
      </c>
      <c r="F390" s="66">
        <v>3.0</v>
      </c>
    </row>
    <row r="391">
      <c r="B391" s="1">
        <v>3.0</v>
      </c>
      <c r="C391" s="28" t="s">
        <v>655</v>
      </c>
      <c r="D391" s="28" t="s">
        <v>655</v>
      </c>
      <c r="E391" s="1" t="s">
        <v>644</v>
      </c>
      <c r="F391" s="1">
        <v>1.0</v>
      </c>
    </row>
    <row r="392">
      <c r="B392" s="1">
        <v>3.0</v>
      </c>
      <c r="C392" s="67" t="s">
        <v>369</v>
      </c>
      <c r="D392" s="65" t="s">
        <v>537</v>
      </c>
      <c r="E392" s="1" t="s">
        <v>72</v>
      </c>
      <c r="F392" s="66">
        <v>3.0</v>
      </c>
    </row>
    <row r="393">
      <c r="B393" s="1">
        <v>3.0</v>
      </c>
      <c r="C393" s="28" t="s">
        <v>619</v>
      </c>
      <c r="D393" s="28" t="s">
        <v>619</v>
      </c>
      <c r="E393" s="1" t="s">
        <v>644</v>
      </c>
      <c r="F393" s="1">
        <v>1.0</v>
      </c>
    </row>
    <row r="394">
      <c r="B394" s="1">
        <v>3.0</v>
      </c>
      <c r="C394" s="67" t="s">
        <v>530</v>
      </c>
      <c r="D394" s="65" t="s">
        <v>531</v>
      </c>
      <c r="E394" s="1" t="s">
        <v>72</v>
      </c>
      <c r="F394" s="66">
        <v>3.0</v>
      </c>
    </row>
    <row r="395">
      <c r="B395" s="1">
        <v>3.0</v>
      </c>
      <c r="C395" s="65" t="s">
        <v>328</v>
      </c>
      <c r="D395" s="67" t="s">
        <v>328</v>
      </c>
      <c r="E395" s="1" t="s">
        <v>318</v>
      </c>
      <c r="F395" s="66">
        <v>2.0</v>
      </c>
    </row>
    <row r="396">
      <c r="B396" s="1">
        <v>3.0</v>
      </c>
      <c r="C396" s="65" t="s">
        <v>445</v>
      </c>
      <c r="D396" s="65" t="s">
        <v>348</v>
      </c>
      <c r="E396" s="1" t="s">
        <v>72</v>
      </c>
      <c r="F396" s="66">
        <v>0.0</v>
      </c>
    </row>
    <row r="397">
      <c r="B397" s="1">
        <v>3.0</v>
      </c>
      <c r="C397" s="65" t="s">
        <v>488</v>
      </c>
      <c r="D397" s="67" t="s">
        <v>488</v>
      </c>
      <c r="E397" s="1" t="s">
        <v>318</v>
      </c>
      <c r="F397" s="66">
        <v>2.0</v>
      </c>
    </row>
    <row r="398">
      <c r="B398" s="1">
        <v>3.0</v>
      </c>
      <c r="C398" s="65" t="s">
        <v>528</v>
      </c>
      <c r="D398" s="67" t="s">
        <v>231</v>
      </c>
      <c r="E398" s="1" t="s">
        <v>72</v>
      </c>
      <c r="F398" s="66">
        <v>2.0</v>
      </c>
    </row>
    <row r="399">
      <c r="B399" s="1">
        <v>3.0</v>
      </c>
      <c r="C399" s="65" t="s">
        <v>573</v>
      </c>
      <c r="D399" s="27" t="s">
        <v>577</v>
      </c>
      <c r="E399" s="1" t="s">
        <v>72</v>
      </c>
      <c r="F399" s="66">
        <v>0.0</v>
      </c>
    </row>
    <row r="400">
      <c r="B400" s="1">
        <v>3.0</v>
      </c>
      <c r="C400" s="65" t="s">
        <v>403</v>
      </c>
      <c r="D400" s="67" t="s">
        <v>403</v>
      </c>
      <c r="E400" s="1" t="s">
        <v>318</v>
      </c>
      <c r="F400" s="66">
        <v>2.0</v>
      </c>
    </row>
    <row r="401">
      <c r="B401" s="1">
        <v>3.0</v>
      </c>
      <c r="C401" s="67" t="s">
        <v>92</v>
      </c>
      <c r="D401" s="65" t="s">
        <v>99</v>
      </c>
      <c r="E401" s="1" t="s">
        <v>72</v>
      </c>
      <c r="F401" s="66">
        <v>3.0</v>
      </c>
    </row>
    <row r="402">
      <c r="B402" s="1">
        <v>3.0</v>
      </c>
      <c r="C402" s="28" t="s">
        <v>629</v>
      </c>
      <c r="D402" s="28" t="s">
        <v>629</v>
      </c>
      <c r="E402" s="1" t="s">
        <v>644</v>
      </c>
      <c r="F402" s="1">
        <v>1.0</v>
      </c>
    </row>
    <row r="403">
      <c r="B403" s="1">
        <v>3.0</v>
      </c>
      <c r="C403" s="27" t="s">
        <v>583</v>
      </c>
      <c r="D403" s="65" t="s">
        <v>595</v>
      </c>
      <c r="E403" s="1" t="s">
        <v>72</v>
      </c>
      <c r="F403" s="66">
        <v>0.0</v>
      </c>
    </row>
    <row r="404">
      <c r="B404" s="1">
        <v>3.0</v>
      </c>
      <c r="C404" s="26" t="s">
        <v>667</v>
      </c>
      <c r="D404" s="26" t="str">
        <f>CONCATENATE(C404,"g")</f>
        <v>pulling</v>
      </c>
      <c r="E404" s="1" t="s">
        <v>645</v>
      </c>
      <c r="F404" s="1">
        <v>1.0</v>
      </c>
    </row>
    <row r="405">
      <c r="B405" s="1">
        <v>3.0</v>
      </c>
      <c r="C405" s="67" t="s">
        <v>83</v>
      </c>
      <c r="D405" s="65" t="s">
        <v>359</v>
      </c>
      <c r="E405" s="1" t="s">
        <v>72</v>
      </c>
      <c r="F405" s="66">
        <v>3.0</v>
      </c>
    </row>
    <row r="406">
      <c r="B406" s="1">
        <v>3.0</v>
      </c>
      <c r="C406" s="65" t="s">
        <v>507</v>
      </c>
      <c r="D406" s="67" t="s">
        <v>75</v>
      </c>
      <c r="E406" s="1" t="s">
        <v>72</v>
      </c>
      <c r="F406" s="66">
        <v>2.0</v>
      </c>
    </row>
    <row r="407">
      <c r="B407" s="1">
        <v>3.0</v>
      </c>
      <c r="C407" s="67" t="s">
        <v>598</v>
      </c>
      <c r="D407" s="65" t="s">
        <v>374</v>
      </c>
      <c r="E407" s="1" t="s">
        <v>72</v>
      </c>
      <c r="F407" s="66">
        <v>3.0</v>
      </c>
    </row>
    <row r="408">
      <c r="B408" s="1">
        <v>3.0</v>
      </c>
      <c r="C408" s="65" t="s">
        <v>370</v>
      </c>
      <c r="D408" s="67" t="s">
        <v>371</v>
      </c>
      <c r="E408" s="1" t="s">
        <v>72</v>
      </c>
      <c r="F408" s="66">
        <v>2.0</v>
      </c>
    </row>
    <row r="409">
      <c r="B409" s="1">
        <v>3.0</v>
      </c>
      <c r="C409" s="65" t="s">
        <v>365</v>
      </c>
      <c r="D409" s="67" t="s">
        <v>306</v>
      </c>
      <c r="E409" s="1" t="s">
        <v>275</v>
      </c>
      <c r="F409" s="66">
        <v>2.0</v>
      </c>
    </row>
    <row r="410">
      <c r="B410" s="1">
        <v>3.0</v>
      </c>
      <c r="C410" s="28" t="s">
        <v>65</v>
      </c>
      <c r="D410" s="26" t="s">
        <v>631</v>
      </c>
      <c r="E410" s="1" t="s">
        <v>646</v>
      </c>
      <c r="F410" s="1">
        <v>1.0</v>
      </c>
    </row>
    <row r="411">
      <c r="B411" s="1">
        <v>3.0</v>
      </c>
      <c r="C411" s="65" t="s">
        <v>222</v>
      </c>
      <c r="D411" s="65" t="s">
        <v>501</v>
      </c>
      <c r="E411" s="1" t="s">
        <v>72</v>
      </c>
      <c r="F411" s="66">
        <v>0.0</v>
      </c>
    </row>
    <row r="412">
      <c r="B412" s="1">
        <v>3.0</v>
      </c>
      <c r="C412" s="67" t="s">
        <v>429</v>
      </c>
      <c r="D412" s="65" t="s">
        <v>429</v>
      </c>
      <c r="E412" s="1" t="s">
        <v>318</v>
      </c>
      <c r="F412" s="66">
        <v>3.0</v>
      </c>
    </row>
    <row r="413">
      <c r="B413" s="1">
        <v>3.0</v>
      </c>
      <c r="C413" s="28" t="s">
        <v>651</v>
      </c>
      <c r="D413" s="28" t="s">
        <v>651</v>
      </c>
      <c r="E413" s="1" t="s">
        <v>644</v>
      </c>
      <c r="F413" s="1">
        <v>1.0</v>
      </c>
    </row>
    <row r="414">
      <c r="B414" s="1">
        <v>3.0</v>
      </c>
      <c r="C414" s="28" t="s">
        <v>66</v>
      </c>
      <c r="D414" s="22" t="s">
        <v>103</v>
      </c>
      <c r="E414" s="1" t="s">
        <v>646</v>
      </c>
      <c r="F414" s="1">
        <v>1.0</v>
      </c>
    </row>
    <row r="415">
      <c r="B415" s="1">
        <v>3.0</v>
      </c>
      <c r="C415" s="65" t="s">
        <v>379</v>
      </c>
      <c r="D415" s="67" t="s">
        <v>589</v>
      </c>
      <c r="E415" s="1" t="s">
        <v>72</v>
      </c>
      <c r="F415" s="66">
        <v>2.0</v>
      </c>
    </row>
    <row r="416">
      <c r="B416" s="1">
        <v>3.0</v>
      </c>
      <c r="C416" s="26" t="s">
        <v>118</v>
      </c>
      <c r="D416" s="26" t="str">
        <f>CONCATENATE(C416,"g")</f>
        <v>running</v>
      </c>
      <c r="E416" s="1" t="s">
        <v>645</v>
      </c>
      <c r="F416" s="1">
        <v>1.0</v>
      </c>
    </row>
    <row r="417">
      <c r="B417" s="1">
        <v>3.0</v>
      </c>
      <c r="C417" s="65" t="s">
        <v>406</v>
      </c>
      <c r="D417" s="65" t="s">
        <v>218</v>
      </c>
      <c r="E417" s="1" t="s">
        <v>72</v>
      </c>
      <c r="F417" s="66">
        <v>0.0</v>
      </c>
    </row>
    <row r="418">
      <c r="B418" s="1">
        <v>3.0</v>
      </c>
      <c r="C418" s="27" t="s">
        <v>468</v>
      </c>
      <c r="D418" s="65" t="s">
        <v>337</v>
      </c>
      <c r="E418" s="1" t="s">
        <v>72</v>
      </c>
      <c r="F418" s="66">
        <v>0.0</v>
      </c>
    </row>
    <row r="419">
      <c r="B419" s="1">
        <v>3.0</v>
      </c>
      <c r="C419" s="67" t="s">
        <v>333</v>
      </c>
      <c r="D419" s="65" t="s">
        <v>376</v>
      </c>
      <c r="E419" s="1" t="s">
        <v>72</v>
      </c>
      <c r="F419" s="66">
        <v>3.0</v>
      </c>
    </row>
    <row r="420">
      <c r="B420" s="1">
        <v>3.0</v>
      </c>
      <c r="C420" s="65" t="s">
        <v>353</v>
      </c>
      <c r="D420" s="65" t="s">
        <v>521</v>
      </c>
      <c r="E420" s="1" t="s">
        <v>72</v>
      </c>
      <c r="F420" s="66">
        <v>0.0</v>
      </c>
    </row>
    <row r="421">
      <c r="B421" s="1">
        <v>3.0</v>
      </c>
      <c r="C421" s="26" t="s">
        <v>668</v>
      </c>
      <c r="D421" s="26" t="str">
        <f>CONCATENATE(C421,"g")</f>
        <v>cooking</v>
      </c>
      <c r="E421" s="1" t="s">
        <v>645</v>
      </c>
      <c r="F421" s="1">
        <v>1.0</v>
      </c>
    </row>
    <row r="422">
      <c r="B422" s="1">
        <v>3.0</v>
      </c>
      <c r="C422" s="65" t="s">
        <v>536</v>
      </c>
      <c r="D422" s="67" t="s">
        <v>535</v>
      </c>
      <c r="E422" s="1" t="s">
        <v>72</v>
      </c>
      <c r="F422" s="66">
        <v>2.0</v>
      </c>
    </row>
    <row r="423">
      <c r="B423" s="1">
        <v>3.0</v>
      </c>
      <c r="C423" s="65" t="s">
        <v>503</v>
      </c>
      <c r="D423" s="67" t="s">
        <v>300</v>
      </c>
      <c r="E423" s="1" t="s">
        <v>275</v>
      </c>
      <c r="F423" s="66">
        <v>2.0</v>
      </c>
    </row>
    <row r="424">
      <c r="B424" s="1">
        <v>3.0</v>
      </c>
      <c r="C424" s="65" t="s">
        <v>504</v>
      </c>
      <c r="D424" s="67" t="s">
        <v>309</v>
      </c>
      <c r="E424" s="1" t="s">
        <v>275</v>
      </c>
      <c r="F424" s="66">
        <v>2.0</v>
      </c>
    </row>
    <row r="425">
      <c r="B425" s="1">
        <v>3.0</v>
      </c>
      <c r="C425" s="27" t="s">
        <v>296</v>
      </c>
      <c r="D425" s="65" t="s">
        <v>547</v>
      </c>
      <c r="E425" s="1" t="s">
        <v>72</v>
      </c>
      <c r="F425" s="66">
        <v>0.0</v>
      </c>
    </row>
    <row r="426">
      <c r="B426" s="1">
        <v>3.0</v>
      </c>
      <c r="C426" s="67" t="s">
        <v>456</v>
      </c>
      <c r="D426" s="65" t="s">
        <v>458</v>
      </c>
      <c r="E426" s="1" t="s">
        <v>72</v>
      </c>
      <c r="F426" s="66">
        <v>3.0</v>
      </c>
    </row>
    <row r="427">
      <c r="B427" s="1">
        <v>3.0</v>
      </c>
      <c r="C427" s="26" t="s">
        <v>126</v>
      </c>
      <c r="D427" s="26" t="str">
        <f>CONCATENATE(C427,"g")</f>
        <v>reading</v>
      </c>
      <c r="E427" s="1" t="s">
        <v>645</v>
      </c>
      <c r="F427" s="1">
        <v>1.0</v>
      </c>
    </row>
    <row r="428">
      <c r="B428" s="1">
        <v>3.0</v>
      </c>
      <c r="C428" s="27" t="s">
        <v>511</v>
      </c>
      <c r="D428" s="65" t="s">
        <v>513</v>
      </c>
      <c r="E428" s="1" t="s">
        <v>72</v>
      </c>
      <c r="F428" s="66">
        <v>0.0</v>
      </c>
    </row>
    <row r="429">
      <c r="B429" s="1">
        <v>3.0</v>
      </c>
      <c r="C429" s="67" t="s">
        <v>212</v>
      </c>
      <c r="D429" s="65" t="s">
        <v>498</v>
      </c>
      <c r="E429" s="1" t="s">
        <v>72</v>
      </c>
      <c r="F429" s="66">
        <v>3.0</v>
      </c>
    </row>
    <row r="430">
      <c r="B430" s="1">
        <v>3.0</v>
      </c>
      <c r="C430" s="28" t="s">
        <v>38</v>
      </c>
      <c r="D430" s="28" t="s">
        <v>38</v>
      </c>
      <c r="E430" s="1" t="s">
        <v>644</v>
      </c>
      <c r="F430" s="1">
        <v>1.0</v>
      </c>
    </row>
    <row r="431">
      <c r="B431" s="1">
        <v>3.0</v>
      </c>
      <c r="C431" s="28" t="s">
        <v>481</v>
      </c>
      <c r="D431" s="26" t="s">
        <v>33</v>
      </c>
      <c r="E431" s="1" t="s">
        <v>646</v>
      </c>
      <c r="F431" s="1">
        <v>1.0</v>
      </c>
    </row>
    <row r="432">
      <c r="B432" s="1">
        <v>3.0</v>
      </c>
      <c r="C432" s="65" t="s">
        <v>244</v>
      </c>
      <c r="D432" s="67" t="s">
        <v>244</v>
      </c>
      <c r="E432" s="1" t="s">
        <v>318</v>
      </c>
      <c r="F432" s="66">
        <v>2.0</v>
      </c>
    </row>
    <row r="433">
      <c r="B433" s="1">
        <v>3.0</v>
      </c>
      <c r="C433" s="65" t="s">
        <v>471</v>
      </c>
      <c r="D433" s="27" t="s">
        <v>574</v>
      </c>
      <c r="E433" s="1" t="s">
        <v>72</v>
      </c>
      <c r="F433" s="66">
        <v>0.0</v>
      </c>
    </row>
    <row r="434">
      <c r="B434" s="1">
        <v>3.0</v>
      </c>
      <c r="C434" s="65" t="s">
        <v>100</v>
      </c>
      <c r="D434" s="67" t="s">
        <v>100</v>
      </c>
      <c r="E434" s="1" t="s">
        <v>318</v>
      </c>
      <c r="F434" s="66">
        <v>2.0</v>
      </c>
    </row>
    <row r="435">
      <c r="B435" s="1">
        <v>3.0</v>
      </c>
      <c r="C435" s="65" t="s">
        <v>527</v>
      </c>
      <c r="D435" s="67" t="s">
        <v>525</v>
      </c>
      <c r="E435" s="1" t="s">
        <v>72</v>
      </c>
      <c r="F435" s="66">
        <v>2.0</v>
      </c>
    </row>
    <row r="436">
      <c r="B436" s="1">
        <v>3.0</v>
      </c>
      <c r="C436" s="65" t="s">
        <v>332</v>
      </c>
      <c r="D436" s="67" t="s">
        <v>332</v>
      </c>
      <c r="E436" s="1" t="s">
        <v>318</v>
      </c>
      <c r="F436" s="66">
        <v>2.0</v>
      </c>
    </row>
    <row r="437">
      <c r="B437" s="1">
        <v>3.0</v>
      </c>
      <c r="C437" s="65" t="s">
        <v>548</v>
      </c>
      <c r="D437" s="65" t="s">
        <v>517</v>
      </c>
      <c r="E437" s="1" t="s">
        <v>72</v>
      </c>
      <c r="F437" s="66">
        <v>0.0</v>
      </c>
    </row>
    <row r="438">
      <c r="B438" s="1">
        <v>3.0</v>
      </c>
      <c r="C438" s="67" t="s">
        <v>509</v>
      </c>
      <c r="D438" s="65" t="s">
        <v>407</v>
      </c>
      <c r="E438" s="1" t="s">
        <v>275</v>
      </c>
      <c r="F438" s="66">
        <v>3.0</v>
      </c>
    </row>
    <row r="439">
      <c r="B439" s="1">
        <v>3.0</v>
      </c>
      <c r="C439" s="65" t="s">
        <v>596</v>
      </c>
      <c r="D439" s="65" t="s">
        <v>380</v>
      </c>
      <c r="E439" s="1" t="s">
        <v>72</v>
      </c>
      <c r="F439" s="66">
        <v>0.0</v>
      </c>
    </row>
    <row r="440">
      <c r="B440" s="1">
        <v>3.0</v>
      </c>
      <c r="C440" s="28" t="s">
        <v>594</v>
      </c>
      <c r="D440" s="26" t="s">
        <v>630</v>
      </c>
      <c r="E440" s="1" t="s">
        <v>646</v>
      </c>
      <c r="F440" s="1">
        <v>1.0</v>
      </c>
    </row>
    <row r="441">
      <c r="B441" s="1">
        <v>3.0</v>
      </c>
      <c r="C441" s="27" t="s">
        <v>602</v>
      </c>
      <c r="D441" s="65" t="s">
        <v>600</v>
      </c>
      <c r="E441" s="1" t="s">
        <v>72</v>
      </c>
      <c r="F441" s="66">
        <v>0.0</v>
      </c>
    </row>
    <row r="442">
      <c r="B442" s="1">
        <v>3.0</v>
      </c>
      <c r="C442" s="28" t="s">
        <v>64</v>
      </c>
      <c r="D442" s="26" t="s">
        <v>615</v>
      </c>
      <c r="E442" s="1" t="s">
        <v>646</v>
      </c>
      <c r="F442" s="1">
        <v>1.0</v>
      </c>
    </row>
    <row r="443">
      <c r="B443" s="1">
        <v>3.0</v>
      </c>
      <c r="C443" s="27" t="s">
        <v>482</v>
      </c>
      <c r="D443" s="27" t="s">
        <v>605</v>
      </c>
      <c r="E443" s="1" t="s">
        <v>72</v>
      </c>
      <c r="F443" s="66">
        <v>0.0</v>
      </c>
    </row>
    <row r="444">
      <c r="B444" s="1">
        <v>3.0</v>
      </c>
      <c r="C444" s="28" t="s">
        <v>17</v>
      </c>
      <c r="D444" s="28" t="s">
        <v>17</v>
      </c>
      <c r="E444" s="1" t="s">
        <v>644</v>
      </c>
      <c r="F444" s="1">
        <v>1.0</v>
      </c>
    </row>
    <row r="445">
      <c r="B445" s="1">
        <v>3.0</v>
      </c>
      <c r="C445" s="67" t="s">
        <v>90</v>
      </c>
      <c r="D445" s="65" t="s">
        <v>90</v>
      </c>
      <c r="E445" s="1" t="s">
        <v>318</v>
      </c>
      <c r="F445" s="66">
        <v>3.0</v>
      </c>
    </row>
    <row r="446">
      <c r="B446" s="1">
        <v>3.0</v>
      </c>
      <c r="C446" s="28" t="s">
        <v>302</v>
      </c>
      <c r="D446" s="26" t="s">
        <v>202</v>
      </c>
      <c r="E446" s="1" t="s">
        <v>646</v>
      </c>
      <c r="F446" s="1">
        <v>1.0</v>
      </c>
    </row>
    <row r="447">
      <c r="B447" s="1">
        <v>3.0</v>
      </c>
      <c r="C447" s="67" t="s">
        <v>355</v>
      </c>
      <c r="D447" s="65" t="s">
        <v>394</v>
      </c>
      <c r="E447" s="1" t="s">
        <v>275</v>
      </c>
      <c r="F447" s="66">
        <v>3.0</v>
      </c>
    </row>
    <row r="448">
      <c r="B448" s="1">
        <v>3.0</v>
      </c>
      <c r="C448" s="67" t="s">
        <v>229</v>
      </c>
      <c r="D448" s="65" t="s">
        <v>524</v>
      </c>
      <c r="E448" s="1" t="s">
        <v>72</v>
      </c>
      <c r="F448" s="66">
        <v>3.0</v>
      </c>
    </row>
    <row r="449">
      <c r="B449" s="1">
        <v>3.0</v>
      </c>
      <c r="C449" s="65" t="s">
        <v>533</v>
      </c>
      <c r="D449" s="67" t="s">
        <v>233</v>
      </c>
      <c r="E449" s="1" t="s">
        <v>72</v>
      </c>
      <c r="F449" s="66">
        <v>2.0</v>
      </c>
    </row>
    <row r="450">
      <c r="B450" s="1">
        <v>3.0</v>
      </c>
      <c r="C450" s="67" t="s">
        <v>417</v>
      </c>
      <c r="D450" s="65" t="s">
        <v>415</v>
      </c>
      <c r="E450" s="1" t="s">
        <v>275</v>
      </c>
      <c r="F450" s="66">
        <v>3.0</v>
      </c>
    </row>
    <row r="451">
      <c r="B451" s="1">
        <v>3.0</v>
      </c>
      <c r="C451" s="27" t="s">
        <v>549</v>
      </c>
      <c r="D451" s="27" t="s">
        <v>552</v>
      </c>
      <c r="E451" s="1" t="s">
        <v>72</v>
      </c>
      <c r="F451" s="66">
        <v>0.0</v>
      </c>
    </row>
    <row r="452">
      <c r="B452" s="1">
        <v>3.0</v>
      </c>
      <c r="C452" s="28" t="s">
        <v>622</v>
      </c>
      <c r="D452" s="28" t="s">
        <v>622</v>
      </c>
      <c r="E452" s="1" t="s">
        <v>644</v>
      </c>
      <c r="F452" s="1">
        <v>1.0</v>
      </c>
    </row>
    <row r="453">
      <c r="B453" s="1">
        <v>3.0</v>
      </c>
      <c r="C453" s="27" t="s">
        <v>377</v>
      </c>
      <c r="D453" s="65" t="s">
        <v>562</v>
      </c>
      <c r="E453" s="1" t="s">
        <v>72</v>
      </c>
      <c r="F453" s="66">
        <v>0.0</v>
      </c>
    </row>
    <row r="454">
      <c r="B454" s="1">
        <v>3.0</v>
      </c>
      <c r="C454" s="28" t="s">
        <v>272</v>
      </c>
      <c r="D454" s="28" t="s">
        <v>272</v>
      </c>
      <c r="E454" s="1" t="s">
        <v>644</v>
      </c>
      <c r="F454" s="1">
        <v>1.0</v>
      </c>
    </row>
    <row r="455">
      <c r="B455" s="1">
        <v>3.0</v>
      </c>
      <c r="C455" s="65" t="s">
        <v>308</v>
      </c>
      <c r="D455" s="67" t="s">
        <v>109</v>
      </c>
      <c r="E455" s="1" t="s">
        <v>275</v>
      </c>
      <c r="F455" s="66">
        <v>2.0</v>
      </c>
    </row>
    <row r="456">
      <c r="B456" s="1">
        <v>3.0</v>
      </c>
      <c r="C456" s="65" t="s">
        <v>489</v>
      </c>
      <c r="D456" s="67" t="s">
        <v>322</v>
      </c>
      <c r="E456" s="1" t="s">
        <v>275</v>
      </c>
      <c r="F456" s="66">
        <v>2.0</v>
      </c>
    </row>
    <row r="457">
      <c r="B457" s="1">
        <v>3.0</v>
      </c>
      <c r="C457" s="67" t="s">
        <v>84</v>
      </c>
      <c r="D457" s="65" t="s">
        <v>84</v>
      </c>
      <c r="E457" s="1" t="s">
        <v>318</v>
      </c>
      <c r="F457" s="66">
        <v>3.0</v>
      </c>
    </row>
    <row r="458">
      <c r="B458" s="1">
        <v>3.0</v>
      </c>
      <c r="C458" s="65" t="s">
        <v>320</v>
      </c>
      <c r="D458" s="67" t="s">
        <v>320</v>
      </c>
      <c r="E458" s="1" t="s">
        <v>318</v>
      </c>
      <c r="F458" s="66">
        <v>2.0</v>
      </c>
    </row>
    <row r="459">
      <c r="B459" s="1">
        <v>3.0</v>
      </c>
      <c r="C459" s="27" t="s">
        <v>485</v>
      </c>
      <c r="D459" s="65" t="s">
        <v>563</v>
      </c>
      <c r="E459" s="1" t="s">
        <v>72</v>
      </c>
      <c r="F459" s="66">
        <v>0.0</v>
      </c>
    </row>
    <row r="460">
      <c r="B460" s="1">
        <v>3.0</v>
      </c>
      <c r="C460" s="65" t="s">
        <v>204</v>
      </c>
      <c r="D460" s="67" t="s">
        <v>206</v>
      </c>
      <c r="E460" s="1" t="s">
        <v>72</v>
      </c>
      <c r="F460" s="66">
        <v>2.0</v>
      </c>
    </row>
    <row r="461">
      <c r="B461" s="1">
        <v>3.0</v>
      </c>
      <c r="C461" s="22" t="s">
        <v>223</v>
      </c>
      <c r="D461" s="65" t="s">
        <v>305</v>
      </c>
      <c r="E461" s="1" t="s">
        <v>72</v>
      </c>
      <c r="F461" s="66">
        <v>3.0</v>
      </c>
    </row>
    <row r="462">
      <c r="B462" s="1">
        <v>3.0</v>
      </c>
      <c r="C462" s="28" t="s">
        <v>53</v>
      </c>
      <c r="D462" s="26" t="s">
        <v>220</v>
      </c>
      <c r="E462" s="1" t="s">
        <v>646</v>
      </c>
      <c r="F462" s="1">
        <v>1.0</v>
      </c>
    </row>
    <row r="463">
      <c r="B463" s="1">
        <v>3.0</v>
      </c>
      <c r="C463" s="65" t="s">
        <v>157</v>
      </c>
      <c r="D463" s="65" t="s">
        <v>282</v>
      </c>
      <c r="E463" s="1" t="s">
        <v>72</v>
      </c>
      <c r="F463" s="66">
        <v>0.0</v>
      </c>
    </row>
    <row r="464">
      <c r="B464" s="1">
        <v>3.0</v>
      </c>
      <c r="C464" s="67" t="s">
        <v>101</v>
      </c>
      <c r="D464" s="65" t="s">
        <v>601</v>
      </c>
      <c r="E464" s="1" t="s">
        <v>72</v>
      </c>
      <c r="F464" s="66">
        <v>3.0</v>
      </c>
    </row>
    <row r="465">
      <c r="B465" s="1">
        <v>3.0</v>
      </c>
      <c r="C465" s="67" t="s">
        <v>335</v>
      </c>
      <c r="D465" s="65" t="s">
        <v>335</v>
      </c>
      <c r="E465" s="1" t="s">
        <v>318</v>
      </c>
      <c r="F465" s="66">
        <v>3.0</v>
      </c>
    </row>
    <row r="466">
      <c r="B466" s="1">
        <v>3.0</v>
      </c>
      <c r="C466" s="26" t="s">
        <v>116</v>
      </c>
      <c r="D466" s="26" t="str">
        <f>CONCATENATE(C466,"g")</f>
        <v>driving</v>
      </c>
      <c r="E466" s="1" t="s">
        <v>645</v>
      </c>
      <c r="F466" s="1">
        <v>1.0</v>
      </c>
    </row>
    <row r="467">
      <c r="B467" s="1">
        <v>3.0</v>
      </c>
      <c r="C467" s="65" t="s">
        <v>316</v>
      </c>
      <c r="D467" s="65" t="s">
        <v>259</v>
      </c>
      <c r="E467" s="1" t="s">
        <v>72</v>
      </c>
      <c r="F467" s="66">
        <v>0.0</v>
      </c>
    </row>
    <row r="468">
      <c r="B468" s="1">
        <v>3.0</v>
      </c>
      <c r="C468" s="65" t="s">
        <v>452</v>
      </c>
      <c r="D468" s="65" t="s">
        <v>506</v>
      </c>
      <c r="E468" s="1" t="s">
        <v>72</v>
      </c>
      <c r="F468" s="66">
        <v>0.0</v>
      </c>
    </row>
    <row r="469">
      <c r="B469" s="1">
        <v>3.0</v>
      </c>
      <c r="C469" s="67" t="s">
        <v>317</v>
      </c>
      <c r="D469" s="65" t="s">
        <v>473</v>
      </c>
      <c r="E469" s="1" t="s">
        <v>72</v>
      </c>
      <c r="F469" s="66">
        <v>3.0</v>
      </c>
    </row>
    <row r="470">
      <c r="B470" s="1">
        <v>3.0</v>
      </c>
      <c r="C470" s="27" t="s">
        <v>450</v>
      </c>
      <c r="D470" s="65" t="s">
        <v>225</v>
      </c>
      <c r="E470" s="1" t="s">
        <v>72</v>
      </c>
      <c r="F470" s="66">
        <v>0.0</v>
      </c>
    </row>
    <row r="471">
      <c r="B471" s="1">
        <v>3.0</v>
      </c>
      <c r="C471" s="65" t="s">
        <v>435</v>
      </c>
      <c r="D471" s="67" t="s">
        <v>435</v>
      </c>
      <c r="E471" s="1" t="s">
        <v>318</v>
      </c>
      <c r="F471" s="1">
        <v>2.0</v>
      </c>
    </row>
    <row r="472">
      <c r="B472" s="1">
        <v>3.0</v>
      </c>
      <c r="C472" s="67" t="s">
        <v>76</v>
      </c>
      <c r="D472" s="65" t="s">
        <v>409</v>
      </c>
      <c r="E472" s="1" t="s">
        <v>275</v>
      </c>
      <c r="F472" s="66">
        <v>3.0</v>
      </c>
    </row>
    <row r="473">
      <c r="B473" s="1">
        <v>3.0</v>
      </c>
      <c r="C473" s="65" t="s">
        <v>597</v>
      </c>
      <c r="D473" s="67" t="s">
        <v>289</v>
      </c>
      <c r="E473" s="1" t="s">
        <v>275</v>
      </c>
      <c r="F473" s="66">
        <v>2.0</v>
      </c>
    </row>
    <row r="474">
      <c r="B474" s="1">
        <v>3.0</v>
      </c>
      <c r="C474" s="67" t="s">
        <v>86</v>
      </c>
      <c r="D474" s="65" t="s">
        <v>311</v>
      </c>
      <c r="E474" s="1" t="s">
        <v>72</v>
      </c>
      <c r="F474" s="66">
        <v>3.0</v>
      </c>
    </row>
    <row r="475">
      <c r="B475" s="1">
        <v>3.0</v>
      </c>
      <c r="C475" s="65" t="s">
        <v>180</v>
      </c>
      <c r="D475" s="65" t="s">
        <v>495</v>
      </c>
      <c r="E475" s="1" t="s">
        <v>72</v>
      </c>
      <c r="F475" s="66">
        <v>0.0</v>
      </c>
    </row>
    <row r="476">
      <c r="B476" s="1">
        <v>3.0</v>
      </c>
      <c r="C476" s="67" t="s">
        <v>425</v>
      </c>
      <c r="D476" s="65" t="s">
        <v>425</v>
      </c>
      <c r="E476" s="1" t="s">
        <v>318</v>
      </c>
      <c r="F476" s="66">
        <v>3.0</v>
      </c>
    </row>
    <row r="477">
      <c r="B477" s="1">
        <v>3.0</v>
      </c>
      <c r="C477" s="27" t="s">
        <v>544</v>
      </c>
      <c r="D477" s="65" t="s">
        <v>299</v>
      </c>
      <c r="E477" s="1" t="s">
        <v>72</v>
      </c>
      <c r="F477" s="66">
        <v>0.0</v>
      </c>
    </row>
    <row r="478">
      <c r="B478" s="1">
        <v>3.0</v>
      </c>
      <c r="C478" s="67" t="s">
        <v>104</v>
      </c>
      <c r="D478" s="65" t="s">
        <v>404</v>
      </c>
      <c r="E478" s="1" t="s">
        <v>275</v>
      </c>
      <c r="F478" s="66">
        <v>3.0</v>
      </c>
    </row>
    <row r="479">
      <c r="B479" s="1">
        <v>3.0</v>
      </c>
      <c r="C479" s="65" t="s">
        <v>297</v>
      </c>
      <c r="D479" s="67" t="s">
        <v>543</v>
      </c>
      <c r="E479" s="1" t="s">
        <v>72</v>
      </c>
      <c r="F479" s="66">
        <v>2.0</v>
      </c>
    </row>
    <row r="480">
      <c r="B480" s="1">
        <v>3.0</v>
      </c>
      <c r="C480" s="65" t="s">
        <v>373</v>
      </c>
      <c r="D480" s="67" t="s">
        <v>439</v>
      </c>
      <c r="E480" s="1" t="s">
        <v>72</v>
      </c>
      <c r="F480" s="66">
        <v>2.0</v>
      </c>
    </row>
    <row r="481">
      <c r="B481" s="1">
        <v>3.0</v>
      </c>
      <c r="C481" s="65" t="s">
        <v>356</v>
      </c>
      <c r="D481" s="65" t="s">
        <v>78</v>
      </c>
      <c r="E481" s="1" t="s">
        <v>72</v>
      </c>
      <c r="F481" s="66">
        <v>0.0</v>
      </c>
    </row>
    <row r="482">
      <c r="B482" s="1">
        <v>3.0</v>
      </c>
      <c r="C482" s="65" t="s">
        <v>326</v>
      </c>
      <c r="D482" s="67" t="s">
        <v>326</v>
      </c>
      <c r="E482" s="1" t="s">
        <v>318</v>
      </c>
      <c r="F482" s="66">
        <v>2.0</v>
      </c>
    </row>
    <row r="483">
      <c r="B483" s="1">
        <v>3.0</v>
      </c>
      <c r="C483" s="67" t="s">
        <v>463</v>
      </c>
      <c r="D483" s="65" t="s">
        <v>93</v>
      </c>
      <c r="E483" s="1" t="s">
        <v>72</v>
      </c>
      <c r="F483" s="66">
        <v>3.0</v>
      </c>
    </row>
    <row r="484">
      <c r="B484" s="1">
        <v>3.0</v>
      </c>
      <c r="C484" s="22" t="s">
        <v>228</v>
      </c>
      <c r="D484" s="26" t="str">
        <f>CONCATENATE(C484,"g")</f>
        <v>smiling</v>
      </c>
      <c r="E484" s="1" t="s">
        <v>645</v>
      </c>
      <c r="F484" s="1">
        <v>1.0</v>
      </c>
    </row>
    <row r="485">
      <c r="B485" s="1">
        <v>3.0</v>
      </c>
      <c r="C485" s="65" t="s">
        <v>375</v>
      </c>
      <c r="D485" s="67" t="s">
        <v>480</v>
      </c>
      <c r="E485" s="1" t="s">
        <v>72</v>
      </c>
      <c r="F485" s="66">
        <v>2.0</v>
      </c>
    </row>
    <row r="486">
      <c r="B486" s="1">
        <v>3.0</v>
      </c>
      <c r="C486" s="65" t="s">
        <v>339</v>
      </c>
      <c r="D486" s="67" t="s">
        <v>340</v>
      </c>
      <c r="E486" s="1" t="s">
        <v>72</v>
      </c>
      <c r="F486" s="66">
        <v>2.0</v>
      </c>
    </row>
    <row r="487">
      <c r="B487" s="1">
        <v>3.0</v>
      </c>
      <c r="C487" s="28" t="s">
        <v>634</v>
      </c>
      <c r="D487" s="28" t="s">
        <v>634</v>
      </c>
      <c r="E487" s="1" t="s">
        <v>644</v>
      </c>
      <c r="F487" s="1">
        <v>1.0</v>
      </c>
    </row>
    <row r="488">
      <c r="B488" s="1">
        <v>3.0</v>
      </c>
      <c r="C488" s="27" t="s">
        <v>519</v>
      </c>
      <c r="D488" s="65" t="s">
        <v>474</v>
      </c>
      <c r="E488" s="1" t="s">
        <v>72</v>
      </c>
      <c r="F488" s="66">
        <v>0.0</v>
      </c>
    </row>
    <row r="489">
      <c r="B489" s="1">
        <v>3.0</v>
      </c>
      <c r="C489" s="67" t="s">
        <v>454</v>
      </c>
      <c r="D489" s="65" t="s">
        <v>455</v>
      </c>
      <c r="E489" s="1" t="s">
        <v>72</v>
      </c>
      <c r="F489" s="66">
        <v>3.0</v>
      </c>
    </row>
    <row r="490">
      <c r="B490" s="1">
        <v>3.0</v>
      </c>
      <c r="C490" s="27" t="s">
        <v>565</v>
      </c>
      <c r="D490" s="65" t="s">
        <v>483</v>
      </c>
      <c r="E490" s="1" t="s">
        <v>72</v>
      </c>
      <c r="F490" s="66">
        <v>0.0</v>
      </c>
    </row>
    <row r="491">
      <c r="B491" s="1">
        <v>3.0</v>
      </c>
      <c r="C491" s="26" t="s">
        <v>119</v>
      </c>
      <c r="D491" s="26" t="str">
        <f>CONCATENATE(C491,"g")</f>
        <v>swimming</v>
      </c>
      <c r="E491" s="1" t="s">
        <v>645</v>
      </c>
      <c r="F491" s="1">
        <v>1.0</v>
      </c>
    </row>
    <row r="492">
      <c r="B492" s="1">
        <v>3.0</v>
      </c>
      <c r="C492" s="67" t="s">
        <v>110</v>
      </c>
      <c r="D492" s="65" t="s">
        <v>587</v>
      </c>
      <c r="E492" s="1" t="s">
        <v>72</v>
      </c>
      <c r="F492" s="66">
        <v>3.0</v>
      </c>
    </row>
    <row r="493">
      <c r="B493" s="1">
        <v>3.0</v>
      </c>
      <c r="C493" s="27" t="s">
        <v>539</v>
      </c>
      <c r="D493" s="65" t="s">
        <v>238</v>
      </c>
      <c r="E493" s="1" t="s">
        <v>72</v>
      </c>
      <c r="F493" s="66">
        <v>0.0</v>
      </c>
    </row>
    <row r="494">
      <c r="B494" s="1">
        <v>3.0</v>
      </c>
      <c r="C494" s="27" t="s">
        <v>390</v>
      </c>
      <c r="D494" s="65" t="s">
        <v>551</v>
      </c>
      <c r="E494" s="1" t="s">
        <v>72</v>
      </c>
      <c r="F494" s="66">
        <v>0.0</v>
      </c>
    </row>
    <row r="495">
      <c r="B495" s="1">
        <v>3.0</v>
      </c>
      <c r="C495" s="28" t="s">
        <v>19</v>
      </c>
      <c r="D495" s="28" t="s">
        <v>19</v>
      </c>
      <c r="E495" s="1" t="s">
        <v>644</v>
      </c>
      <c r="F495" s="1">
        <v>1.0</v>
      </c>
    </row>
    <row r="496">
      <c r="B496" s="1">
        <v>3.0</v>
      </c>
      <c r="C496" s="67" t="s">
        <v>383</v>
      </c>
      <c r="D496" s="65" t="s">
        <v>477</v>
      </c>
      <c r="E496" s="1" t="s">
        <v>72</v>
      </c>
      <c r="F496" s="66">
        <v>3.0</v>
      </c>
    </row>
    <row r="497">
      <c r="B497" s="1">
        <v>3.0</v>
      </c>
      <c r="C497" s="65" t="s">
        <v>89</v>
      </c>
      <c r="D497" s="67" t="s">
        <v>94</v>
      </c>
      <c r="E497" s="1" t="s">
        <v>72</v>
      </c>
      <c r="F497" s="66">
        <v>2.0</v>
      </c>
    </row>
    <row r="498">
      <c r="B498" s="1">
        <v>3.0</v>
      </c>
      <c r="C498" s="28" t="s">
        <v>257</v>
      </c>
      <c r="D498" s="26" t="s">
        <v>625</v>
      </c>
      <c r="E498" s="1" t="s">
        <v>646</v>
      </c>
      <c r="F498" s="1">
        <v>1.0</v>
      </c>
    </row>
    <row r="499">
      <c r="B499" s="1">
        <v>3.0</v>
      </c>
      <c r="C499" s="27" t="s">
        <v>585</v>
      </c>
      <c r="D499" s="27" t="s">
        <v>599</v>
      </c>
      <c r="E499" s="1" t="s">
        <v>72</v>
      </c>
      <c r="F499" s="66">
        <v>0.0</v>
      </c>
    </row>
    <row r="500">
      <c r="B500" s="1">
        <v>3.0</v>
      </c>
      <c r="C500" s="67" t="s">
        <v>106</v>
      </c>
      <c r="D500" s="65" t="s">
        <v>106</v>
      </c>
      <c r="E500" s="1" t="s">
        <v>318</v>
      </c>
      <c r="F500" s="66">
        <v>3.0</v>
      </c>
    </row>
    <row r="501">
      <c r="B501" s="1">
        <v>3.0</v>
      </c>
      <c r="C501" s="28" t="s">
        <v>59</v>
      </c>
      <c r="D501" s="26" t="s">
        <v>627</v>
      </c>
      <c r="E501" s="1" t="s">
        <v>646</v>
      </c>
      <c r="F501" s="1">
        <v>1.0</v>
      </c>
    </row>
    <row r="502">
      <c r="B502" s="1">
        <v>3.0</v>
      </c>
      <c r="C502" s="27" t="s">
        <v>557</v>
      </c>
      <c r="D502" s="27" t="s">
        <v>556</v>
      </c>
      <c r="E502" s="1" t="s">
        <v>72</v>
      </c>
      <c r="F502" s="66">
        <v>0.0</v>
      </c>
    </row>
    <row r="503">
      <c r="B503" s="1">
        <v>3.0</v>
      </c>
      <c r="C503" s="67" t="s">
        <v>437</v>
      </c>
      <c r="D503" s="65" t="s">
        <v>437</v>
      </c>
      <c r="E503" s="1" t="s">
        <v>318</v>
      </c>
      <c r="F503" s="66">
        <v>3.0</v>
      </c>
    </row>
    <row r="504">
      <c r="B504" s="1">
        <v>3.0</v>
      </c>
      <c r="C504" s="65" t="s">
        <v>453</v>
      </c>
      <c r="D504" s="65" t="s">
        <v>361</v>
      </c>
      <c r="E504" s="1" t="s">
        <v>72</v>
      </c>
      <c r="F504" s="66">
        <v>0.0</v>
      </c>
    </row>
    <row r="505">
      <c r="B505" s="1">
        <v>3.0</v>
      </c>
      <c r="C505" s="26" t="s">
        <v>121</v>
      </c>
      <c r="D505" s="26" t="str">
        <f>CONCATENATE(C505,"g")</f>
        <v>walking</v>
      </c>
      <c r="E505" s="1" t="s">
        <v>645</v>
      </c>
      <c r="F505" s="1">
        <v>1.0</v>
      </c>
    </row>
    <row r="506">
      <c r="B506" s="1">
        <v>3.0</v>
      </c>
      <c r="C506" s="67" t="s">
        <v>451</v>
      </c>
      <c r="D506" s="65" t="s">
        <v>399</v>
      </c>
      <c r="E506" s="1" t="s">
        <v>275</v>
      </c>
      <c r="F506" s="66">
        <v>3.0</v>
      </c>
    </row>
    <row r="507">
      <c r="B507" s="1">
        <v>3.0</v>
      </c>
      <c r="C507" s="65" t="s">
        <v>500</v>
      </c>
      <c r="D507" s="65" t="s">
        <v>352</v>
      </c>
      <c r="E507" s="1" t="s">
        <v>72</v>
      </c>
      <c r="F507" s="66">
        <v>0.0</v>
      </c>
    </row>
    <row r="508">
      <c r="B508" s="1">
        <v>3.0</v>
      </c>
      <c r="C508" s="26" t="s">
        <v>669</v>
      </c>
      <c r="D508" s="26" t="str">
        <f>CONCATENATE(C508,"g")</f>
        <v>splashing</v>
      </c>
      <c r="E508" s="1" t="s">
        <v>645</v>
      </c>
      <c r="F508" s="1">
        <v>1.0</v>
      </c>
    </row>
    <row r="509">
      <c r="B509" s="1">
        <v>3.0</v>
      </c>
      <c r="C509" s="65" t="s">
        <v>606</v>
      </c>
      <c r="D509" s="67" t="s">
        <v>102</v>
      </c>
      <c r="E509" s="1" t="s">
        <v>72</v>
      </c>
      <c r="F509" s="66">
        <v>2.0</v>
      </c>
    </row>
    <row r="510">
      <c r="B510" s="1">
        <v>3.0</v>
      </c>
      <c r="C510" s="67" t="s">
        <v>363</v>
      </c>
      <c r="D510" s="65" t="s">
        <v>512</v>
      </c>
      <c r="E510" s="1" t="s">
        <v>72</v>
      </c>
      <c r="F510" s="66">
        <v>3.0</v>
      </c>
    </row>
    <row r="511">
      <c r="B511" s="1">
        <v>3.0</v>
      </c>
      <c r="C511" s="65" t="s">
        <v>366</v>
      </c>
      <c r="D511" s="67" t="s">
        <v>292</v>
      </c>
      <c r="E511" s="1" t="s">
        <v>275</v>
      </c>
      <c r="F511" s="66">
        <v>2.0</v>
      </c>
    </row>
    <row r="512">
      <c r="B512" s="1">
        <v>3.0</v>
      </c>
      <c r="C512" s="27" t="s">
        <v>575</v>
      </c>
      <c r="D512" s="27" t="s">
        <v>582</v>
      </c>
      <c r="E512" s="1" t="s">
        <v>72</v>
      </c>
      <c r="F512" s="66">
        <v>0.0</v>
      </c>
    </row>
    <row r="513">
      <c r="B513" s="1">
        <v>3.0</v>
      </c>
      <c r="C513" s="28" t="s">
        <v>264</v>
      </c>
      <c r="D513" s="26" t="s">
        <v>21</v>
      </c>
      <c r="E513" s="1" t="s">
        <v>646</v>
      </c>
      <c r="F513" s="1">
        <v>1.0</v>
      </c>
    </row>
    <row r="514">
      <c r="B514" s="1">
        <v>3.0</v>
      </c>
      <c r="C514" s="27" t="s">
        <v>462</v>
      </c>
      <c r="D514" s="65" t="s">
        <v>461</v>
      </c>
      <c r="E514" s="1" t="s">
        <v>72</v>
      </c>
      <c r="F514" s="66">
        <v>0.0</v>
      </c>
    </row>
    <row r="515">
      <c r="B515" s="1">
        <v>3.0</v>
      </c>
      <c r="C515" s="28" t="s">
        <v>624</v>
      </c>
      <c r="D515" s="28" t="s">
        <v>624</v>
      </c>
      <c r="E515" s="1" t="s">
        <v>644</v>
      </c>
      <c r="F515" s="1">
        <v>1.0</v>
      </c>
    </row>
    <row r="516">
      <c r="B516" s="1">
        <v>3.0</v>
      </c>
      <c r="C516" s="27" t="s">
        <v>540</v>
      </c>
      <c r="D516" s="65" t="s">
        <v>545</v>
      </c>
      <c r="E516" s="1" t="s">
        <v>72</v>
      </c>
      <c r="F516" s="66">
        <v>0.0</v>
      </c>
    </row>
    <row r="517">
      <c r="B517" s="1">
        <v>3.0</v>
      </c>
      <c r="C517" s="65" t="s">
        <v>354</v>
      </c>
      <c r="D517" s="67" t="s">
        <v>312</v>
      </c>
      <c r="E517" s="1" t="s">
        <v>275</v>
      </c>
      <c r="F517" s="66">
        <v>2.0</v>
      </c>
    </row>
    <row r="518">
      <c r="B518" s="1">
        <v>3.0</v>
      </c>
      <c r="C518" s="27" t="s">
        <v>486</v>
      </c>
      <c r="D518" s="65" t="s">
        <v>561</v>
      </c>
      <c r="E518" s="1" t="s">
        <v>72</v>
      </c>
      <c r="F518" s="66">
        <v>0.0</v>
      </c>
    </row>
    <row r="519">
      <c r="B519" s="1">
        <v>3.0</v>
      </c>
      <c r="C519" s="67" t="s">
        <v>427</v>
      </c>
      <c r="D519" s="65" t="s">
        <v>427</v>
      </c>
      <c r="E519" s="1" t="s">
        <v>318</v>
      </c>
      <c r="F519" s="66">
        <v>3.0</v>
      </c>
    </row>
    <row r="520">
      <c r="B520" s="1">
        <v>3.0</v>
      </c>
      <c r="C520" s="15" t="s">
        <v>68</v>
      </c>
      <c r="D520" s="26" t="s">
        <v>142</v>
      </c>
      <c r="E520" s="1" t="s">
        <v>646</v>
      </c>
      <c r="F520" s="1">
        <v>1.0</v>
      </c>
    </row>
    <row r="521">
      <c r="B521" s="1">
        <v>3.0</v>
      </c>
      <c r="C521" s="65" t="s">
        <v>502</v>
      </c>
      <c r="D521" s="65" t="s">
        <v>505</v>
      </c>
      <c r="E521" s="1" t="s">
        <v>72</v>
      </c>
      <c r="F521" s="66">
        <v>0.0</v>
      </c>
    </row>
    <row r="522">
      <c r="B522" s="1">
        <v>3.0</v>
      </c>
      <c r="C522" s="26" t="s">
        <v>670</v>
      </c>
      <c r="D522" s="26" t="str">
        <f>CONCATENATE(C522,"g")</f>
        <v>climbing</v>
      </c>
      <c r="E522" s="1" t="s">
        <v>645</v>
      </c>
      <c r="F522" s="1">
        <v>1.0</v>
      </c>
    </row>
    <row r="523">
      <c r="B523" s="1">
        <v>3.0</v>
      </c>
      <c r="C523" s="65" t="s">
        <v>105</v>
      </c>
      <c r="D523" s="67" t="s">
        <v>98</v>
      </c>
      <c r="E523" s="1" t="s">
        <v>275</v>
      </c>
      <c r="F523" s="66">
        <v>2.0</v>
      </c>
    </row>
    <row r="524">
      <c r="B524" s="1">
        <v>3.0</v>
      </c>
      <c r="C524" s="27" t="s">
        <v>541</v>
      </c>
      <c r="D524" s="65" t="s">
        <v>236</v>
      </c>
      <c r="E524" s="1" t="s">
        <v>72</v>
      </c>
      <c r="F524" s="66">
        <v>0.0</v>
      </c>
    </row>
    <row r="525">
      <c r="B525" s="1">
        <v>3.0</v>
      </c>
      <c r="C525" s="67" t="s">
        <v>433</v>
      </c>
      <c r="D525" s="65" t="s">
        <v>433</v>
      </c>
      <c r="E525" s="1" t="s">
        <v>318</v>
      </c>
      <c r="F525" s="66">
        <v>3.0</v>
      </c>
    </row>
    <row r="526">
      <c r="B526" s="1">
        <v>3.0</v>
      </c>
      <c r="C526" s="65" t="s">
        <v>87</v>
      </c>
      <c r="D526" s="67" t="s">
        <v>88</v>
      </c>
      <c r="E526" s="1" t="s">
        <v>72</v>
      </c>
      <c r="F526" s="66">
        <v>2.0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1" t="s">
        <v>671</v>
      </c>
    </row>
    <row r="2">
      <c r="A2" s="1" t="s">
        <v>672</v>
      </c>
    </row>
    <row r="3">
      <c r="A3" s="1" t="s">
        <v>673</v>
      </c>
    </row>
    <row r="4">
      <c r="A4" s="1" t="s">
        <v>674</v>
      </c>
    </row>
    <row r="5">
      <c r="A5" s="1" t="s">
        <v>675</v>
      </c>
    </row>
    <row r="6">
      <c r="A6" s="1" t="s">
        <v>676</v>
      </c>
    </row>
    <row r="7">
      <c r="A7" s="1" t="s">
        <v>677</v>
      </c>
    </row>
    <row r="8">
      <c r="A8" s="68" t="s">
        <v>678</v>
      </c>
    </row>
    <row r="9">
      <c r="A9" s="1" t="s">
        <v>679</v>
      </c>
    </row>
    <row r="10">
      <c r="A10" s="1" t="s">
        <v>680</v>
      </c>
    </row>
    <row r="11">
      <c r="A11" s="1" t="s">
        <v>681</v>
      </c>
    </row>
    <row r="14">
      <c r="A14" s="1" t="s">
        <v>682</v>
      </c>
    </row>
    <row r="15">
      <c r="A15" s="1" t="s">
        <v>683</v>
      </c>
    </row>
    <row r="16">
      <c r="A16" s="1" t="s">
        <v>684</v>
      </c>
    </row>
    <row r="17">
      <c r="A17" s="1" t="s">
        <v>685</v>
      </c>
    </row>
    <row r="18">
      <c r="A18" s="1" t="s">
        <v>686</v>
      </c>
    </row>
    <row r="19">
      <c r="A19" s="1" t="s">
        <v>687</v>
      </c>
    </row>
    <row r="20">
      <c r="A20" s="1" t="s">
        <v>688</v>
      </c>
    </row>
    <row r="21">
      <c r="A21" s="68" t="s">
        <v>689</v>
      </c>
    </row>
    <row r="22">
      <c r="A22" s="1" t="s">
        <v>690</v>
      </c>
    </row>
    <row r="23">
      <c r="A23" s="1" t="s">
        <v>691</v>
      </c>
    </row>
    <row r="24">
      <c r="A24" s="1" t="s">
        <v>692</v>
      </c>
    </row>
    <row r="26">
      <c r="A26" s="1" t="s">
        <v>693</v>
      </c>
    </row>
    <row r="27">
      <c r="A27" s="1" t="s">
        <v>694</v>
      </c>
    </row>
    <row r="28">
      <c r="A28" s="1" t="s">
        <v>695</v>
      </c>
    </row>
    <row r="29">
      <c r="A29" s="1" t="s">
        <v>696</v>
      </c>
    </row>
    <row r="30">
      <c r="A30" s="1" t="s">
        <v>697</v>
      </c>
    </row>
    <row r="31">
      <c r="A31" s="1" t="s">
        <v>698</v>
      </c>
    </row>
    <row r="32">
      <c r="A32" s="1" t="s">
        <v>699</v>
      </c>
    </row>
    <row r="33">
      <c r="A33" s="68" t="s">
        <v>700</v>
      </c>
    </row>
    <row r="34">
      <c r="A34" s="1" t="s">
        <v>701</v>
      </c>
    </row>
    <row r="35">
      <c r="A35" s="1" t="s">
        <v>702</v>
      </c>
    </row>
    <row r="36">
      <c r="A36" s="1" t="s">
        <v>703</v>
      </c>
    </row>
  </sheetData>
  <hyperlinks>
    <hyperlink r:id="rId1" ref="A8"/>
    <hyperlink r:id="rId2" ref="A21"/>
    <hyperlink r:id="rId3" ref="A33"/>
  </hyperlinks>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sheetData>
    <row r="1">
      <c r="A1" s="1" t="s">
        <v>704</v>
      </c>
      <c r="B1" s="1" t="s">
        <v>7</v>
      </c>
      <c r="C1" s="1" t="s">
        <v>705</v>
      </c>
      <c r="D1" s="1" t="s">
        <v>706</v>
      </c>
      <c r="E1" s="1" t="s">
        <v>707</v>
      </c>
      <c r="F1" s="1" t="s">
        <v>708</v>
      </c>
      <c r="G1" s="1" t="s">
        <v>709</v>
      </c>
      <c r="H1" s="1" t="s">
        <v>710</v>
      </c>
    </row>
    <row r="2">
      <c r="A2" s="1" t="s">
        <v>416</v>
      </c>
      <c r="B2" s="1" t="s">
        <v>711</v>
      </c>
      <c r="C2" s="1">
        <v>25.0990780098154</v>
      </c>
      <c r="D2" s="1">
        <v>56490.0</v>
      </c>
      <c r="E2" s="1">
        <v>815.0</v>
      </c>
      <c r="F2" s="1">
        <v>29.0998465990242</v>
      </c>
      <c r="G2" s="1">
        <v>0.954332552693208</v>
      </c>
      <c r="H2" s="3">
        <f t="shared" ref="H2:H550" si="1">G2*100</f>
        <v>95.43325527</v>
      </c>
      <c r="J2" s="3">
        <f>AVERAGE(H2:H549)</f>
        <v>17.93193046</v>
      </c>
    </row>
    <row r="3">
      <c r="A3" s="1" t="s">
        <v>400</v>
      </c>
      <c r="B3" s="1" t="s">
        <v>712</v>
      </c>
      <c r="C3" s="1">
        <v>25.0990780098154</v>
      </c>
      <c r="D3" s="1">
        <v>41061.0</v>
      </c>
      <c r="E3" s="1">
        <v>809.0</v>
      </c>
      <c r="F3" s="1">
        <v>28.9434378530514</v>
      </c>
      <c r="G3" s="1">
        <v>0.947306791569087</v>
      </c>
      <c r="H3" s="3">
        <f t="shared" si="1"/>
        <v>94.73067916</v>
      </c>
    </row>
    <row r="4">
      <c r="A4" s="1" t="s">
        <v>298</v>
      </c>
      <c r="B4" s="1" t="s">
        <v>298</v>
      </c>
      <c r="C4" s="1">
        <v>21.6903837861147</v>
      </c>
      <c r="D4" s="1">
        <v>36540.0</v>
      </c>
      <c r="E4" s="1">
        <v>807.0</v>
      </c>
      <c r="F4" s="1">
        <v>28.8911761762389</v>
      </c>
      <c r="G4" s="1">
        <v>0.944964871194379</v>
      </c>
      <c r="H4" s="3">
        <f t="shared" si="1"/>
        <v>94.49648712</v>
      </c>
    </row>
    <row r="5">
      <c r="A5" s="1" t="s">
        <v>502</v>
      </c>
      <c r="B5" s="1" t="s">
        <v>713</v>
      </c>
      <c r="C5" s="1">
        <v>25.0990780098154</v>
      </c>
      <c r="D5" s="1">
        <v>37122.0</v>
      </c>
      <c r="E5" s="1">
        <v>803.0</v>
      </c>
      <c r="F5" s="1">
        <v>28.7864637730332</v>
      </c>
      <c r="G5" s="1">
        <v>0.940281030444965</v>
      </c>
      <c r="H5" s="3">
        <f t="shared" si="1"/>
        <v>94.02810304</v>
      </c>
    </row>
    <row r="6">
      <c r="A6" s="1" t="s">
        <v>413</v>
      </c>
      <c r="B6" s="1" t="s">
        <v>714</v>
      </c>
      <c r="C6" s="1">
        <v>25.0990780098154</v>
      </c>
      <c r="D6" s="1">
        <v>36756.0</v>
      </c>
      <c r="E6" s="1">
        <v>794.0</v>
      </c>
      <c r="F6" s="1">
        <v>28.5499336672092</v>
      </c>
      <c r="G6" s="1">
        <v>0.929742388758782</v>
      </c>
      <c r="H6" s="3">
        <f t="shared" si="1"/>
        <v>92.97423888</v>
      </c>
    </row>
    <row r="7">
      <c r="A7" s="1" t="s">
        <v>274</v>
      </c>
      <c r="B7" s="1" t="s">
        <v>714</v>
      </c>
      <c r="C7" s="1">
        <v>25.0990780098154</v>
      </c>
      <c r="D7" s="1">
        <v>23280.0</v>
      </c>
      <c r="E7" s="1">
        <v>789.0</v>
      </c>
      <c r="F7" s="1">
        <v>28.4179692746057</v>
      </c>
      <c r="G7" s="1">
        <v>0.923887587822014</v>
      </c>
      <c r="H7" s="3">
        <f t="shared" si="1"/>
        <v>92.38875878</v>
      </c>
    </row>
    <row r="8">
      <c r="A8" s="1" t="s">
        <v>503</v>
      </c>
      <c r="B8" s="1" t="s">
        <v>715</v>
      </c>
      <c r="C8" s="1">
        <v>25.0990780098154</v>
      </c>
      <c r="D8" s="1">
        <v>19108.0</v>
      </c>
      <c r="E8" s="1">
        <v>770.0</v>
      </c>
      <c r="F8" s="1">
        <v>27.9128154216151</v>
      </c>
      <c r="G8" s="1">
        <v>0.901639344262295</v>
      </c>
      <c r="H8" s="3">
        <f t="shared" si="1"/>
        <v>90.16393443</v>
      </c>
    </row>
    <row r="9">
      <c r="A9" s="1" t="s">
        <v>392</v>
      </c>
      <c r="B9" s="1" t="s">
        <v>716</v>
      </c>
      <c r="C9" s="1">
        <v>25.0990780098154</v>
      </c>
      <c r="D9" s="1">
        <v>26391.0</v>
      </c>
      <c r="E9" s="1">
        <v>747.0</v>
      </c>
      <c r="F9" s="1">
        <v>27.2933461230295</v>
      </c>
      <c r="G9" s="1">
        <v>0.874707259953162</v>
      </c>
      <c r="H9" s="3">
        <f t="shared" si="1"/>
        <v>87.470726</v>
      </c>
    </row>
    <row r="10">
      <c r="A10" s="1" t="s">
        <v>141</v>
      </c>
      <c r="B10" s="1" t="s">
        <v>717</v>
      </c>
      <c r="C10" s="1">
        <v>25.0990780098154</v>
      </c>
      <c r="D10" s="1">
        <v>13670.0</v>
      </c>
      <c r="E10" s="1">
        <v>740.0</v>
      </c>
      <c r="F10" s="1">
        <v>27.1030446371088</v>
      </c>
      <c r="G10" s="1">
        <v>0.866510538641686</v>
      </c>
      <c r="H10" s="3">
        <f t="shared" si="1"/>
        <v>86.65105386</v>
      </c>
    </row>
    <row r="11">
      <c r="A11" s="1" t="s">
        <v>354</v>
      </c>
      <c r="B11" s="1" t="s">
        <v>718</v>
      </c>
      <c r="C11" s="1">
        <v>25.0990780098154</v>
      </c>
      <c r="D11" s="1">
        <v>27106.0</v>
      </c>
      <c r="E11" s="1">
        <v>732.0</v>
      </c>
      <c r="F11" s="1">
        <v>26.884531229258</v>
      </c>
      <c r="G11" s="1">
        <v>0.857142857142857</v>
      </c>
      <c r="H11" s="3">
        <f t="shared" si="1"/>
        <v>85.71428571</v>
      </c>
    </row>
    <row r="12">
      <c r="A12" s="1" t="s">
        <v>260</v>
      </c>
      <c r="B12" s="1" t="s">
        <v>719</v>
      </c>
      <c r="C12" s="1">
        <v>25.0990780098154</v>
      </c>
      <c r="D12" s="1">
        <v>19541.0</v>
      </c>
      <c r="E12" s="1">
        <v>716.0</v>
      </c>
      <c r="F12" s="1">
        <v>26.4441781720229</v>
      </c>
      <c r="G12" s="1">
        <v>0.838407494145199</v>
      </c>
      <c r="H12" s="3">
        <f t="shared" si="1"/>
        <v>83.84074941</v>
      </c>
    </row>
    <row r="13">
      <c r="A13" s="1" t="s">
        <v>452</v>
      </c>
      <c r="B13" s="1" t="s">
        <v>720</v>
      </c>
      <c r="C13" s="1">
        <v>21.6903837861147</v>
      </c>
      <c r="D13" s="1">
        <v>19171.0</v>
      </c>
      <c r="E13" s="1">
        <v>705.0</v>
      </c>
      <c r="F13" s="1">
        <v>26.1388244499837</v>
      </c>
      <c r="G13" s="1">
        <v>0.825526932084309</v>
      </c>
      <c r="H13" s="3">
        <f t="shared" si="1"/>
        <v>82.55269321</v>
      </c>
    </row>
    <row r="14">
      <c r="A14" s="1" t="s">
        <v>310</v>
      </c>
      <c r="B14" s="1" t="s">
        <v>721</v>
      </c>
      <c r="C14" s="1">
        <v>25.0990780098154</v>
      </c>
      <c r="D14" s="1">
        <v>11356.0</v>
      </c>
      <c r="E14" s="1">
        <v>700.0</v>
      </c>
      <c r="F14" s="1">
        <v>25.999314377589</v>
      </c>
      <c r="G14" s="1">
        <v>0.819672131147541</v>
      </c>
      <c r="H14" s="3">
        <f t="shared" si="1"/>
        <v>81.96721311</v>
      </c>
    </row>
    <row r="15">
      <c r="A15" s="1" t="s">
        <v>331</v>
      </c>
      <c r="B15" s="1" t="s">
        <v>722</v>
      </c>
      <c r="C15" s="1">
        <v>25.0990780098154</v>
      </c>
      <c r="D15" s="1">
        <v>13377.0</v>
      </c>
      <c r="E15" s="1">
        <v>686.0</v>
      </c>
      <c r="F15" s="1">
        <v>25.6062850147458</v>
      </c>
      <c r="G15" s="1">
        <v>0.80327868852459</v>
      </c>
      <c r="H15" s="3">
        <f t="shared" si="1"/>
        <v>80.32786885</v>
      </c>
    </row>
    <row r="16">
      <c r="A16" s="1" t="s">
        <v>398</v>
      </c>
      <c r="B16" s="1" t="s">
        <v>723</v>
      </c>
      <c r="C16" s="1">
        <v>21.6575289020308</v>
      </c>
      <c r="D16" s="1">
        <v>13607.0</v>
      </c>
      <c r="E16" s="1">
        <v>669.0</v>
      </c>
      <c r="F16" s="1">
        <v>25.1242032647038</v>
      </c>
      <c r="G16" s="1">
        <v>0.783372365339578</v>
      </c>
      <c r="H16" s="3">
        <f t="shared" si="1"/>
        <v>78.33723653</v>
      </c>
    </row>
    <row r="17">
      <c r="A17" s="1" t="s">
        <v>73</v>
      </c>
      <c r="B17" s="1" t="s">
        <v>724</v>
      </c>
      <c r="C17" s="1">
        <v>25.7561756914926</v>
      </c>
      <c r="D17" s="1">
        <v>12192.0</v>
      </c>
      <c r="E17" s="1">
        <v>623.0</v>
      </c>
      <c r="F17" s="1">
        <v>23.7922624622944</v>
      </c>
      <c r="G17" s="1">
        <v>0.729508196721312</v>
      </c>
      <c r="H17" s="3">
        <f t="shared" si="1"/>
        <v>72.95081967</v>
      </c>
    </row>
    <row r="18">
      <c r="A18" s="1" t="s">
        <v>271</v>
      </c>
      <c r="B18" s="1" t="s">
        <v>725</v>
      </c>
      <c r="C18" s="1">
        <v>25.0990780098154</v>
      </c>
      <c r="D18" s="1">
        <v>11171.0</v>
      </c>
      <c r="E18" s="1">
        <v>608.0</v>
      </c>
      <c r="F18" s="1">
        <v>23.3489501932837</v>
      </c>
      <c r="G18" s="1">
        <v>0.711943793911007</v>
      </c>
      <c r="H18" s="3">
        <f t="shared" si="1"/>
        <v>71.19437939</v>
      </c>
    </row>
    <row r="19">
      <c r="A19" s="1" t="s">
        <v>504</v>
      </c>
      <c r="B19" s="1" t="s">
        <v>726</v>
      </c>
      <c r="C19" s="1">
        <v>21.6575289020308</v>
      </c>
      <c r="D19" s="1">
        <v>5698.0</v>
      </c>
      <c r="E19" s="1">
        <v>576.0</v>
      </c>
      <c r="F19" s="1">
        <v>22.3878166776057</v>
      </c>
      <c r="G19" s="1">
        <v>0.674473067915691</v>
      </c>
      <c r="H19" s="3">
        <f t="shared" si="1"/>
        <v>67.44730679</v>
      </c>
    </row>
    <row r="20">
      <c r="A20" s="1" t="s">
        <v>356</v>
      </c>
      <c r="B20" s="1" t="s">
        <v>727</v>
      </c>
      <c r="C20" s="1">
        <v>21.6903837861147</v>
      </c>
      <c r="D20" s="1">
        <v>11742.0</v>
      </c>
      <c r="E20" s="1">
        <v>575.0</v>
      </c>
      <c r="F20" s="1">
        <v>22.3574358101965</v>
      </c>
      <c r="G20" s="1">
        <v>0.673302107728337</v>
      </c>
      <c r="H20" s="3">
        <f t="shared" si="1"/>
        <v>67.33021077</v>
      </c>
    </row>
    <row r="21">
      <c r="A21" s="1" t="s">
        <v>401</v>
      </c>
      <c r="B21" s="1" t="s">
        <v>728</v>
      </c>
      <c r="C21" s="1">
        <v>21.6575289020308</v>
      </c>
      <c r="D21" s="1">
        <v>12693.0</v>
      </c>
      <c r="E21" s="1">
        <v>575.0</v>
      </c>
      <c r="F21" s="1">
        <v>22.3574358101965</v>
      </c>
      <c r="G21" s="1">
        <v>0.673302107728337</v>
      </c>
      <c r="H21" s="3">
        <f t="shared" si="1"/>
        <v>67.33021077</v>
      </c>
    </row>
    <row r="22">
      <c r="A22" s="1" t="s">
        <v>417</v>
      </c>
      <c r="B22" s="1" t="s">
        <v>729</v>
      </c>
      <c r="C22" s="1">
        <v>26.0333887759502</v>
      </c>
      <c r="D22" s="1">
        <v>4101.0</v>
      </c>
      <c r="E22" s="1">
        <v>552.0</v>
      </c>
      <c r="F22" s="1">
        <v>21.65274499948</v>
      </c>
      <c r="G22" s="1">
        <v>0.646370023419204</v>
      </c>
      <c r="H22" s="3">
        <f t="shared" si="1"/>
        <v>64.63700234</v>
      </c>
    </row>
    <row r="23">
      <c r="A23" s="1" t="s">
        <v>434</v>
      </c>
      <c r="B23" s="1" t="s">
        <v>730</v>
      </c>
      <c r="C23" s="1">
        <v>25.0990780098154</v>
      </c>
      <c r="D23" s="1">
        <v>6527.0</v>
      </c>
      <c r="E23" s="1">
        <v>551.0</v>
      </c>
      <c r="F23" s="1">
        <v>21.6218453552094</v>
      </c>
      <c r="G23" s="1">
        <v>0.64519906323185</v>
      </c>
      <c r="H23" s="3">
        <f t="shared" si="1"/>
        <v>64.51990632</v>
      </c>
    </row>
    <row r="24">
      <c r="A24" s="1" t="s">
        <v>408</v>
      </c>
      <c r="B24" s="1" t="s">
        <v>731</v>
      </c>
      <c r="C24" s="1">
        <v>21.6903837861147</v>
      </c>
      <c r="D24" s="1">
        <v>10584.0</v>
      </c>
      <c r="E24" s="1">
        <v>542.0</v>
      </c>
      <c r="F24" s="1">
        <v>21.3427547598137</v>
      </c>
      <c r="G24" s="1">
        <v>0.634660421545667</v>
      </c>
      <c r="H24" s="3">
        <f t="shared" si="1"/>
        <v>63.46604215</v>
      </c>
    </row>
    <row r="25">
      <c r="A25" s="1" t="s">
        <v>47</v>
      </c>
      <c r="B25" s="1" t="s">
        <v>724</v>
      </c>
      <c r="C25" s="1">
        <v>25.7561756914926</v>
      </c>
      <c r="D25" s="1">
        <v>7102.0</v>
      </c>
      <c r="E25" s="1">
        <v>512.0</v>
      </c>
      <c r="F25" s="1">
        <v>20.3992828656509</v>
      </c>
      <c r="G25" s="1">
        <v>0.599531615925059</v>
      </c>
      <c r="H25" s="3">
        <f t="shared" si="1"/>
        <v>59.95316159</v>
      </c>
    </row>
    <row r="26">
      <c r="A26" s="1" t="s">
        <v>418</v>
      </c>
      <c r="B26" s="1" t="s">
        <v>732</v>
      </c>
      <c r="C26" s="1">
        <v>25.7561756914926</v>
      </c>
      <c r="D26" s="1">
        <v>10425.0</v>
      </c>
      <c r="E26" s="1">
        <v>507.0</v>
      </c>
      <c r="F26" s="1">
        <v>20.240025451433</v>
      </c>
      <c r="G26" s="1">
        <v>0.59367681498829</v>
      </c>
      <c r="H26" s="3">
        <f t="shared" si="1"/>
        <v>59.3676815</v>
      </c>
    </row>
    <row r="27">
      <c r="A27" s="1" t="s">
        <v>307</v>
      </c>
      <c r="B27" s="1" t="s">
        <v>733</v>
      </c>
      <c r="C27" s="1">
        <v>21.6903837861147</v>
      </c>
      <c r="D27" s="1">
        <v>7063.0</v>
      </c>
      <c r="E27" s="1">
        <v>499.0</v>
      </c>
      <c r="F27" s="1">
        <v>19.9839925908618</v>
      </c>
      <c r="G27" s="1">
        <v>0.584309133489461</v>
      </c>
      <c r="H27" s="3">
        <f t="shared" si="1"/>
        <v>58.43091335</v>
      </c>
    </row>
    <row r="28">
      <c r="A28" s="1" t="s">
        <v>505</v>
      </c>
      <c r="B28" s="1" t="s">
        <v>734</v>
      </c>
      <c r="C28" s="1">
        <v>25.0990780098154</v>
      </c>
      <c r="D28" s="1">
        <v>4135.0</v>
      </c>
      <c r="E28" s="1">
        <v>484.0</v>
      </c>
      <c r="F28" s="1">
        <v>19.4998242742799</v>
      </c>
      <c r="G28" s="1">
        <v>0.566744730679157</v>
      </c>
      <c r="H28" s="3">
        <f t="shared" si="1"/>
        <v>56.67447307</v>
      </c>
    </row>
    <row r="29">
      <c r="A29" s="1" t="s">
        <v>355</v>
      </c>
      <c r="B29" s="1" t="s">
        <v>734</v>
      </c>
      <c r="C29" s="1">
        <v>25.0990780098154</v>
      </c>
      <c r="D29" s="1">
        <v>3575.0</v>
      </c>
      <c r="E29" s="1">
        <v>479.0</v>
      </c>
      <c r="F29" s="1">
        <v>19.3372278724854</v>
      </c>
      <c r="G29" s="1">
        <v>0.560889929742389</v>
      </c>
      <c r="H29" s="3">
        <f t="shared" si="1"/>
        <v>56.08899297</v>
      </c>
    </row>
    <row r="30">
      <c r="A30" s="1" t="s">
        <v>451</v>
      </c>
      <c r="B30" s="1" t="s">
        <v>451</v>
      </c>
      <c r="C30" s="1">
        <v>25.0990780098154</v>
      </c>
      <c r="D30" s="1">
        <v>5576.0</v>
      </c>
      <c r="E30" s="1">
        <v>466.0</v>
      </c>
      <c r="F30" s="1">
        <v>18.9116060516845</v>
      </c>
      <c r="G30" s="1">
        <v>0.545667447306792</v>
      </c>
      <c r="H30" s="3">
        <f t="shared" si="1"/>
        <v>54.56674473</v>
      </c>
    </row>
    <row r="31">
      <c r="A31" s="1" t="s">
        <v>506</v>
      </c>
      <c r="B31" s="1" t="s">
        <v>735</v>
      </c>
      <c r="C31" s="1">
        <v>25.0990780098154</v>
      </c>
      <c r="D31" s="1">
        <v>6007.0</v>
      </c>
      <c r="E31" s="1">
        <v>453.0</v>
      </c>
      <c r="F31" s="1">
        <v>18.4817716891539</v>
      </c>
      <c r="G31" s="1">
        <v>0.530444964871194</v>
      </c>
      <c r="H31" s="3">
        <f t="shared" si="1"/>
        <v>53.04449649</v>
      </c>
    </row>
    <row r="32">
      <c r="A32" s="1" t="s">
        <v>142</v>
      </c>
      <c r="B32" s="1" t="s">
        <v>736</v>
      </c>
      <c r="C32" s="1">
        <v>27.4276679192591</v>
      </c>
      <c r="D32" s="1">
        <v>2659.0</v>
      </c>
      <c r="E32" s="1">
        <v>445.0</v>
      </c>
      <c r="F32" s="1">
        <v>18.2151280384023</v>
      </c>
      <c r="G32" s="1">
        <v>0.521077283372365</v>
      </c>
      <c r="H32" s="3">
        <f t="shared" si="1"/>
        <v>52.10772834</v>
      </c>
    </row>
    <row r="33">
      <c r="A33" s="1" t="s">
        <v>68</v>
      </c>
      <c r="B33" s="1" t="s">
        <v>68</v>
      </c>
      <c r="C33" s="1">
        <v>29.0663052629417</v>
      </c>
      <c r="D33" s="1">
        <v>4407.0</v>
      </c>
      <c r="E33" s="1">
        <v>418.0</v>
      </c>
      <c r="F33" s="1">
        <v>17.302924062339</v>
      </c>
      <c r="G33" s="1">
        <v>0.489461358313817</v>
      </c>
      <c r="H33" s="3">
        <f t="shared" si="1"/>
        <v>48.94613583</v>
      </c>
    </row>
    <row r="34">
      <c r="A34" s="1" t="s">
        <v>262</v>
      </c>
      <c r="B34" s="1" t="s">
        <v>737</v>
      </c>
      <c r="C34" s="1">
        <v>21.6903837861147</v>
      </c>
      <c r="D34" s="1">
        <v>3960.0</v>
      </c>
      <c r="E34" s="1">
        <v>418.0</v>
      </c>
      <c r="F34" s="1">
        <v>17.302924062339</v>
      </c>
      <c r="G34" s="1">
        <v>0.489461358313817</v>
      </c>
      <c r="H34" s="3">
        <f t="shared" si="1"/>
        <v>48.94613583</v>
      </c>
    </row>
    <row r="35">
      <c r="A35" s="1" t="s">
        <v>76</v>
      </c>
      <c r="B35" s="1" t="s">
        <v>76</v>
      </c>
      <c r="C35" s="1">
        <v>21.9203679747017</v>
      </c>
      <c r="D35" s="1">
        <v>3194.0</v>
      </c>
      <c r="E35" s="1">
        <v>414.0</v>
      </c>
      <c r="F35" s="1">
        <v>17.1661382856709</v>
      </c>
      <c r="G35" s="1">
        <v>0.484777517564403</v>
      </c>
      <c r="H35" s="3">
        <f t="shared" si="1"/>
        <v>48.47775176</v>
      </c>
    </row>
    <row r="36">
      <c r="A36" s="1" t="s">
        <v>432</v>
      </c>
      <c r="B36" s="1" t="s">
        <v>738</v>
      </c>
      <c r="C36" s="1">
        <v>21.6575289020308</v>
      </c>
      <c r="D36" s="1">
        <v>4865.0</v>
      </c>
      <c r="E36" s="1">
        <v>412.0</v>
      </c>
      <c r="F36" s="1">
        <v>17.0975834992331</v>
      </c>
      <c r="G36" s="1">
        <v>0.482435597189696</v>
      </c>
      <c r="H36" s="3">
        <f t="shared" si="1"/>
        <v>48.24355972</v>
      </c>
    </row>
    <row r="37">
      <c r="A37" s="1" t="s">
        <v>357</v>
      </c>
      <c r="B37" s="1" t="s">
        <v>739</v>
      </c>
      <c r="C37" s="1">
        <v>21.6903837861147</v>
      </c>
      <c r="D37" s="1">
        <v>2304.0</v>
      </c>
      <c r="E37" s="1">
        <v>410.0</v>
      </c>
      <c r="F37" s="1">
        <v>17.0289203257361</v>
      </c>
      <c r="G37" s="1">
        <v>0.480093676814988</v>
      </c>
      <c r="H37" s="3">
        <f t="shared" si="1"/>
        <v>48.00936768</v>
      </c>
    </row>
    <row r="38">
      <c r="A38" s="1" t="s">
        <v>69</v>
      </c>
      <c r="B38" s="1" t="s">
        <v>69</v>
      </c>
      <c r="C38" s="1">
        <v>27.5590874555946</v>
      </c>
      <c r="D38" s="1">
        <v>2491.0</v>
      </c>
      <c r="E38" s="1">
        <v>402.0</v>
      </c>
      <c r="F38" s="1">
        <v>16.7531768712172</v>
      </c>
      <c r="G38" s="1">
        <v>0.470725995316159</v>
      </c>
      <c r="H38" s="3">
        <f t="shared" si="1"/>
        <v>47.07259953</v>
      </c>
    </row>
    <row r="39">
      <c r="A39" s="1" t="s">
        <v>626</v>
      </c>
      <c r="B39" s="1" t="s">
        <v>740</v>
      </c>
      <c r="C39" s="1">
        <v>21.6575289020308</v>
      </c>
      <c r="D39" s="1">
        <v>2590.0</v>
      </c>
      <c r="E39" s="1">
        <v>398.0</v>
      </c>
      <c r="F39" s="1">
        <v>16.6146458185406</v>
      </c>
      <c r="G39" s="1">
        <v>0.466042154566745</v>
      </c>
      <c r="H39" s="3">
        <f t="shared" si="1"/>
        <v>46.60421546</v>
      </c>
    </row>
    <row r="40">
      <c r="A40" s="1" t="s">
        <v>453</v>
      </c>
      <c r="B40" s="1" t="s">
        <v>741</v>
      </c>
      <c r="C40" s="1">
        <v>21.6903837861147</v>
      </c>
      <c r="D40" s="1">
        <v>6275.0</v>
      </c>
      <c r="E40" s="1">
        <v>390.0</v>
      </c>
      <c r="F40" s="1">
        <v>16.3362509665795</v>
      </c>
      <c r="G40" s="1">
        <v>0.456674473067916</v>
      </c>
      <c r="H40" s="3">
        <f t="shared" si="1"/>
        <v>45.66744731</v>
      </c>
    </row>
    <row r="41">
      <c r="A41" s="1" t="s">
        <v>507</v>
      </c>
      <c r="B41" s="1" t="s">
        <v>742</v>
      </c>
      <c r="C41" s="1">
        <v>21.9203679747017</v>
      </c>
      <c r="D41" s="1">
        <v>2028.0</v>
      </c>
      <c r="E41" s="1">
        <v>377.0</v>
      </c>
      <c r="F41" s="1">
        <v>15.8800182242311</v>
      </c>
      <c r="G41" s="1">
        <v>0.441451990632318</v>
      </c>
      <c r="H41" s="3">
        <f t="shared" si="1"/>
        <v>44.14519906</v>
      </c>
    </row>
    <row r="42">
      <c r="A42" s="1" t="s">
        <v>45</v>
      </c>
      <c r="B42" s="1" t="s">
        <v>743</v>
      </c>
      <c r="C42" s="1">
        <v>21.6903837861147</v>
      </c>
      <c r="D42" s="1">
        <v>3005.0</v>
      </c>
      <c r="E42" s="1">
        <v>377.0</v>
      </c>
      <c r="F42" s="1">
        <v>15.8800182242311</v>
      </c>
      <c r="G42" s="1">
        <v>0.441451990632318</v>
      </c>
      <c r="H42" s="3">
        <f t="shared" si="1"/>
        <v>44.14519906</v>
      </c>
    </row>
    <row r="43">
      <c r="A43" s="1" t="s">
        <v>255</v>
      </c>
      <c r="B43" s="1" t="s">
        <v>744</v>
      </c>
      <c r="C43" s="1">
        <v>21.9203679747017</v>
      </c>
      <c r="D43" s="1">
        <v>2533.0</v>
      </c>
      <c r="E43" s="1">
        <v>369.0</v>
      </c>
      <c r="F43" s="1">
        <v>15.596858634728</v>
      </c>
      <c r="G43" s="1">
        <v>0.432084309133489</v>
      </c>
      <c r="H43" s="3">
        <f t="shared" si="1"/>
        <v>43.20843091</v>
      </c>
    </row>
    <row r="44">
      <c r="A44" s="1" t="s">
        <v>75</v>
      </c>
      <c r="B44" s="1" t="s">
        <v>745</v>
      </c>
      <c r="C44" s="1">
        <v>25.0990780098154</v>
      </c>
      <c r="D44" s="1">
        <v>3295.0</v>
      </c>
      <c r="E44" s="1">
        <v>368.0</v>
      </c>
      <c r="F44" s="1">
        <v>15.561333521753</v>
      </c>
      <c r="G44" s="1">
        <v>0.430913348946136</v>
      </c>
      <c r="H44" s="3">
        <f t="shared" si="1"/>
        <v>43.09133489</v>
      </c>
    </row>
    <row r="45">
      <c r="A45" s="1" t="s">
        <v>77</v>
      </c>
      <c r="B45" s="1" t="s">
        <v>746</v>
      </c>
      <c r="C45" s="1">
        <v>21.9203679747017</v>
      </c>
      <c r="D45" s="1">
        <v>1751.0</v>
      </c>
      <c r="E45" s="1">
        <v>367.0</v>
      </c>
      <c r="F45" s="1">
        <v>15.5257793255877</v>
      </c>
      <c r="G45" s="1">
        <v>0.429742388758782</v>
      </c>
      <c r="H45" s="3">
        <f t="shared" si="1"/>
        <v>42.97423888</v>
      </c>
    </row>
    <row r="46">
      <c r="A46" s="1" t="s">
        <v>341</v>
      </c>
      <c r="B46" s="1" t="s">
        <v>747</v>
      </c>
      <c r="C46" s="1">
        <v>26.0333887759502</v>
      </c>
      <c r="D46" s="1">
        <v>5974.0</v>
      </c>
      <c r="E46" s="1">
        <v>366.0</v>
      </c>
      <c r="F46" s="1">
        <v>15.4901959985743</v>
      </c>
      <c r="G46" s="1">
        <v>0.428571428571429</v>
      </c>
      <c r="H46" s="3">
        <f t="shared" si="1"/>
        <v>42.85714286</v>
      </c>
    </row>
    <row r="47">
      <c r="A47" s="1" t="s">
        <v>78</v>
      </c>
      <c r="B47" s="1" t="s">
        <v>748</v>
      </c>
      <c r="C47" s="1">
        <v>21.8218033224502</v>
      </c>
      <c r="D47" s="1">
        <v>3082.0</v>
      </c>
      <c r="E47" s="1">
        <v>359.0</v>
      </c>
      <c r="F47" s="1">
        <v>15.2402930177568</v>
      </c>
      <c r="G47" s="1">
        <v>0.420374707259953</v>
      </c>
      <c r="H47" s="3">
        <f t="shared" si="1"/>
        <v>42.03747073</v>
      </c>
    </row>
    <row r="48">
      <c r="A48" s="1" t="s">
        <v>327</v>
      </c>
      <c r="B48" s="1" t="s">
        <v>327</v>
      </c>
      <c r="C48" s="1">
        <v>21.6903837861147</v>
      </c>
      <c r="D48" s="1">
        <v>3550.0</v>
      </c>
      <c r="E48" s="1">
        <v>353.0</v>
      </c>
      <c r="F48" s="1">
        <v>15.0249399408344</v>
      </c>
      <c r="G48" s="1">
        <v>0.413348946135831</v>
      </c>
      <c r="H48" s="3">
        <f t="shared" si="1"/>
        <v>41.33489461</v>
      </c>
    </row>
    <row r="49">
      <c r="A49" s="1" t="s">
        <v>84</v>
      </c>
      <c r="B49" s="1" t="s">
        <v>84</v>
      </c>
      <c r="C49" s="1">
        <v>21.9203679747017</v>
      </c>
      <c r="D49" s="1">
        <v>8008.0</v>
      </c>
      <c r="E49" s="1">
        <v>351.0</v>
      </c>
      <c r="F49" s="1">
        <v>14.9529176221882</v>
      </c>
      <c r="G49" s="1">
        <v>0.411007025761124</v>
      </c>
      <c r="H49" s="3">
        <f t="shared" si="1"/>
        <v>41.10070258</v>
      </c>
    </row>
    <row r="50">
      <c r="A50" s="1" t="s">
        <v>454</v>
      </c>
      <c r="B50" s="1" t="s">
        <v>749</v>
      </c>
      <c r="C50" s="1">
        <v>21.9203679747017</v>
      </c>
      <c r="D50" s="1">
        <v>3055.0</v>
      </c>
      <c r="E50" s="1">
        <v>350.0</v>
      </c>
      <c r="F50" s="1">
        <v>14.9168616232801</v>
      </c>
      <c r="G50" s="1">
        <v>0.409836065573771</v>
      </c>
      <c r="H50" s="3">
        <f t="shared" si="1"/>
        <v>40.98360656</v>
      </c>
    </row>
    <row r="51">
      <c r="A51" s="1" t="s">
        <v>395</v>
      </c>
      <c r="B51" s="1" t="s">
        <v>750</v>
      </c>
      <c r="C51" s="1">
        <v>21.6903837861147</v>
      </c>
      <c r="D51" s="1">
        <v>3582.0</v>
      </c>
      <c r="E51" s="1">
        <v>345.0</v>
      </c>
      <c r="F51" s="1">
        <v>14.7361312409844</v>
      </c>
      <c r="G51" s="1">
        <v>0.403981264637002</v>
      </c>
      <c r="H51" s="3">
        <f t="shared" si="1"/>
        <v>40.39812646</v>
      </c>
    </row>
    <row r="52">
      <c r="A52" s="1" t="s">
        <v>455</v>
      </c>
      <c r="B52" s="1" t="s">
        <v>751</v>
      </c>
      <c r="C52" s="1">
        <v>30.7234234789215</v>
      </c>
      <c r="D52" s="1">
        <v>4077.0</v>
      </c>
      <c r="E52" s="1">
        <v>344.0</v>
      </c>
      <c r="F52" s="1">
        <v>14.6998947364288</v>
      </c>
      <c r="G52" s="1">
        <v>0.402810304449649</v>
      </c>
      <c r="H52" s="3">
        <f t="shared" si="1"/>
        <v>40.28103044</v>
      </c>
    </row>
    <row r="53">
      <c r="A53" s="1" t="s">
        <v>83</v>
      </c>
      <c r="B53" s="1" t="s">
        <v>752</v>
      </c>
      <c r="C53" s="1">
        <v>27.4276679192591</v>
      </c>
      <c r="D53" s="1">
        <v>3282.0</v>
      </c>
      <c r="E53" s="1">
        <v>342.0</v>
      </c>
      <c r="F53" s="1">
        <v>14.6273308963387</v>
      </c>
      <c r="G53" s="1">
        <v>0.400468384074941</v>
      </c>
      <c r="H53" s="3">
        <f t="shared" si="1"/>
        <v>40.04683841</v>
      </c>
    </row>
    <row r="54">
      <c r="A54" s="1" t="s">
        <v>85</v>
      </c>
      <c r="B54" s="1" t="s">
        <v>753</v>
      </c>
      <c r="C54" s="1">
        <v>21.6575289020308</v>
      </c>
      <c r="D54" s="1">
        <v>4081.0</v>
      </c>
      <c r="E54" s="1">
        <v>341.0</v>
      </c>
      <c r="F54" s="1">
        <v>14.5910034595151</v>
      </c>
      <c r="G54" s="1">
        <v>0.399297423887588</v>
      </c>
      <c r="H54" s="3">
        <f t="shared" si="1"/>
        <v>39.92974239</v>
      </c>
    </row>
    <row r="55">
      <c r="A55" s="1" t="s">
        <v>358</v>
      </c>
      <c r="B55" s="1" t="s">
        <v>754</v>
      </c>
      <c r="C55" s="1">
        <v>25.0990780098154</v>
      </c>
      <c r="D55" s="1">
        <v>2907.0</v>
      </c>
      <c r="E55" s="1">
        <v>340.0</v>
      </c>
      <c r="F55" s="1">
        <v>14.5546456104345</v>
      </c>
      <c r="G55" s="1">
        <v>0.398126463700234</v>
      </c>
      <c r="H55" s="3">
        <f t="shared" si="1"/>
        <v>39.81264637</v>
      </c>
    </row>
    <row r="56">
      <c r="A56" s="1" t="s">
        <v>312</v>
      </c>
      <c r="B56" s="1" t="s">
        <v>755</v>
      </c>
      <c r="C56" s="1">
        <v>25.0990780098154</v>
      </c>
      <c r="D56" s="1">
        <v>2721.0</v>
      </c>
      <c r="E56" s="1">
        <v>338.0</v>
      </c>
      <c r="F56" s="1">
        <v>14.4818384715213</v>
      </c>
      <c r="G56" s="1">
        <v>0.395784543325527</v>
      </c>
      <c r="H56" s="3">
        <f t="shared" si="1"/>
        <v>39.57845433</v>
      </c>
    </row>
    <row r="57">
      <c r="A57" s="1" t="s">
        <v>393</v>
      </c>
      <c r="B57" s="1" t="s">
        <v>756</v>
      </c>
      <c r="C57" s="1">
        <v>25.7561756914926</v>
      </c>
      <c r="D57" s="1">
        <v>4113.0</v>
      </c>
      <c r="E57" s="1">
        <v>332.0</v>
      </c>
      <c r="F57" s="1">
        <v>14.2626818339239</v>
      </c>
      <c r="G57" s="1">
        <v>0.388758782201405</v>
      </c>
      <c r="H57" s="3">
        <f t="shared" si="1"/>
        <v>38.87587822</v>
      </c>
    </row>
    <row r="58">
      <c r="A58" s="1" t="s">
        <v>311</v>
      </c>
      <c r="B58" s="1" t="s">
        <v>757</v>
      </c>
      <c r="C58" s="1">
        <v>22.4932750159141</v>
      </c>
      <c r="D58" s="1">
        <v>3352.0</v>
      </c>
      <c r="E58" s="1">
        <v>328.0</v>
      </c>
      <c r="F58" s="1">
        <v>14.1159605856231</v>
      </c>
      <c r="G58" s="1">
        <v>0.384074941451991</v>
      </c>
      <c r="H58" s="3">
        <f t="shared" si="1"/>
        <v>38.40749415</v>
      </c>
    </row>
    <row r="59">
      <c r="A59" s="1" t="s">
        <v>394</v>
      </c>
      <c r="B59" s="1" t="s">
        <v>758</v>
      </c>
      <c r="C59" s="1">
        <v>21.6575289020308</v>
      </c>
      <c r="D59" s="1">
        <v>2452.0</v>
      </c>
      <c r="E59" s="1">
        <v>327.0</v>
      </c>
      <c r="F59" s="1">
        <v>14.079202692451</v>
      </c>
      <c r="G59" s="1">
        <v>0.382903981264637</v>
      </c>
      <c r="H59" s="3">
        <f t="shared" si="1"/>
        <v>38.29039813</v>
      </c>
    </row>
    <row r="60">
      <c r="A60" s="1" t="s">
        <v>86</v>
      </c>
      <c r="B60" s="1" t="s">
        <v>86</v>
      </c>
      <c r="C60" s="1">
        <v>22.4932750159141</v>
      </c>
      <c r="D60" s="1">
        <v>2862.0</v>
      </c>
      <c r="E60" s="1">
        <v>326.0</v>
      </c>
      <c r="F60" s="1">
        <v>14.042413661712</v>
      </c>
      <c r="G60" s="1">
        <v>0.381733021077283</v>
      </c>
      <c r="H60" s="3">
        <f t="shared" si="1"/>
        <v>38.17330211</v>
      </c>
    </row>
    <row r="61">
      <c r="A61" s="1" t="s">
        <v>424</v>
      </c>
      <c r="B61" s="1" t="s">
        <v>759</v>
      </c>
      <c r="C61" s="1">
        <v>21.6575289020308</v>
      </c>
      <c r="D61" s="1">
        <v>1218.0</v>
      </c>
      <c r="E61" s="1">
        <v>325.0</v>
      </c>
      <c r="F61" s="1">
        <v>14.0055934406084</v>
      </c>
      <c r="G61" s="1">
        <v>0.38056206088993</v>
      </c>
      <c r="H61" s="3">
        <f t="shared" si="1"/>
        <v>38.05620609</v>
      </c>
    </row>
    <row r="62">
      <c r="A62" s="1" t="s">
        <v>508</v>
      </c>
      <c r="B62" s="1" t="s">
        <v>760</v>
      </c>
      <c r="C62" s="1">
        <v>21.9203679747017</v>
      </c>
      <c r="D62" s="1">
        <v>2831.0</v>
      </c>
      <c r="E62" s="1">
        <v>323.0</v>
      </c>
      <c r="F62" s="1">
        <v>13.931859215443</v>
      </c>
      <c r="G62" s="1">
        <v>0.378220140515222</v>
      </c>
      <c r="H62" s="3">
        <f t="shared" si="1"/>
        <v>37.82201405</v>
      </c>
    </row>
    <row r="63">
      <c r="A63" s="1" t="s">
        <v>87</v>
      </c>
      <c r="B63" s="1" t="s">
        <v>761</v>
      </c>
      <c r="C63" s="1">
        <v>25.0990780098154</v>
      </c>
      <c r="D63" s="1">
        <v>6141.0</v>
      </c>
      <c r="E63" s="1">
        <v>315.0</v>
      </c>
      <c r="F63" s="1">
        <v>13.6356640472835</v>
      </c>
      <c r="G63" s="1">
        <v>0.368852459016393</v>
      </c>
      <c r="H63" s="3">
        <f t="shared" si="1"/>
        <v>36.8852459</v>
      </c>
    </row>
    <row r="64">
      <c r="A64" s="1" t="s">
        <v>359</v>
      </c>
      <c r="B64" s="1" t="s">
        <v>762</v>
      </c>
      <c r="C64" s="1">
        <v>27.4933776874268</v>
      </c>
      <c r="D64" s="1">
        <v>1519.0</v>
      </c>
      <c r="E64" s="1">
        <v>311.0</v>
      </c>
      <c r="F64" s="1">
        <v>13.4868054673033</v>
      </c>
      <c r="G64" s="1">
        <v>0.364168618266979</v>
      </c>
      <c r="H64" s="3">
        <f t="shared" si="1"/>
        <v>36.41686183</v>
      </c>
    </row>
    <row r="65">
      <c r="A65" s="1" t="s">
        <v>509</v>
      </c>
      <c r="B65" s="1" t="s">
        <v>509</v>
      </c>
      <c r="C65" s="1">
        <v>25.3947719665702</v>
      </c>
      <c r="D65" s="1">
        <v>4371.0</v>
      </c>
      <c r="E65" s="1">
        <v>307.0</v>
      </c>
      <c r="F65" s="1">
        <v>13.3374349049569</v>
      </c>
      <c r="G65" s="1">
        <v>0.359484777517564</v>
      </c>
      <c r="H65" s="3">
        <f t="shared" si="1"/>
        <v>35.94847775</v>
      </c>
    </row>
    <row r="66">
      <c r="A66" s="1" t="s">
        <v>325</v>
      </c>
      <c r="B66" s="1" t="s">
        <v>763</v>
      </c>
      <c r="C66" s="1">
        <v>26.0333887759502</v>
      </c>
      <c r="D66" s="1">
        <v>1832.0</v>
      </c>
      <c r="E66" s="1">
        <v>306.0</v>
      </c>
      <c r="F66" s="1">
        <v>13.3000118537913</v>
      </c>
      <c r="G66" s="1">
        <v>0.358313817330211</v>
      </c>
      <c r="H66" s="3">
        <f t="shared" si="1"/>
        <v>35.83138173</v>
      </c>
    </row>
    <row r="67">
      <c r="A67" s="1" t="s">
        <v>428</v>
      </c>
      <c r="B67" s="1" t="s">
        <v>764</v>
      </c>
      <c r="C67" s="1">
        <v>25.7561756914926</v>
      </c>
      <c r="D67" s="1">
        <v>2879.0</v>
      </c>
      <c r="E67" s="1">
        <v>304.0</v>
      </c>
      <c r="F67" s="1">
        <v>13.2250688702412</v>
      </c>
      <c r="G67" s="1">
        <v>0.355971896955504</v>
      </c>
      <c r="H67" s="3">
        <f t="shared" si="1"/>
        <v>35.5971897</v>
      </c>
    </row>
    <row r="68">
      <c r="A68" s="1" t="s">
        <v>510</v>
      </c>
      <c r="B68" s="1" t="s">
        <v>510</v>
      </c>
      <c r="C68" s="1">
        <v>22.4932750159141</v>
      </c>
      <c r="D68" s="1">
        <v>3458.0</v>
      </c>
      <c r="E68" s="1">
        <v>302.0</v>
      </c>
      <c r="F68" s="1">
        <v>13.1499963395505</v>
      </c>
      <c r="G68" s="1">
        <v>0.353629976580796</v>
      </c>
      <c r="H68" s="3">
        <f t="shared" si="1"/>
        <v>35.36299766</v>
      </c>
    </row>
    <row r="69">
      <c r="A69" s="1" t="s">
        <v>405</v>
      </c>
      <c r="B69" s="1" t="s">
        <v>765</v>
      </c>
      <c r="C69" s="1">
        <v>25.6904659233249</v>
      </c>
      <c r="D69" s="1">
        <v>1947.0</v>
      </c>
      <c r="E69" s="1">
        <v>302.0</v>
      </c>
      <c r="F69" s="1">
        <v>13.1499963395505</v>
      </c>
      <c r="G69" s="1">
        <v>0.353629976580796</v>
      </c>
      <c r="H69" s="3">
        <f t="shared" si="1"/>
        <v>35.36299766</v>
      </c>
    </row>
    <row r="70">
      <c r="A70" s="1" t="s">
        <v>80</v>
      </c>
      <c r="B70" s="1" t="s">
        <v>80</v>
      </c>
      <c r="C70" s="1">
        <v>25.0990780098154</v>
      </c>
      <c r="D70" s="1">
        <v>3353.0</v>
      </c>
      <c r="E70" s="1">
        <v>300.0</v>
      </c>
      <c r="F70" s="1">
        <v>13.0747938130708</v>
      </c>
      <c r="G70" s="1">
        <v>0.351288056206089</v>
      </c>
      <c r="H70" s="3">
        <f t="shared" si="1"/>
        <v>35.12880562</v>
      </c>
    </row>
    <row r="71">
      <c r="A71" s="1" t="s">
        <v>456</v>
      </c>
      <c r="B71" s="1" t="s">
        <v>766</v>
      </c>
      <c r="C71" s="1">
        <v>26.0333887759502</v>
      </c>
      <c r="D71" s="1">
        <v>4159.0</v>
      </c>
      <c r="E71" s="1">
        <v>296.0</v>
      </c>
      <c r="F71" s="1">
        <v>12.9239969664607</v>
      </c>
      <c r="G71" s="1">
        <v>0.346604215456674</v>
      </c>
      <c r="H71" s="3">
        <f t="shared" si="1"/>
        <v>34.66042155</v>
      </c>
    </row>
    <row r="72">
      <c r="A72" s="1" t="s">
        <v>457</v>
      </c>
      <c r="B72" s="1" t="s">
        <v>767</v>
      </c>
      <c r="C72" s="1">
        <v>30.7891332470893</v>
      </c>
      <c r="D72" s="1">
        <v>2001.0</v>
      </c>
      <c r="E72" s="1">
        <v>295.0</v>
      </c>
      <c r="F72" s="1">
        <v>12.886215799928</v>
      </c>
      <c r="G72" s="1">
        <v>0.345433255269321</v>
      </c>
      <c r="H72" s="3">
        <f t="shared" si="1"/>
        <v>34.54332553</v>
      </c>
    </row>
    <row r="73">
      <c r="A73" s="1" t="s">
        <v>88</v>
      </c>
      <c r="B73" s="1" t="s">
        <v>768</v>
      </c>
      <c r="C73" s="1">
        <v>21.6575289020308</v>
      </c>
      <c r="D73" s="1">
        <v>4291.0</v>
      </c>
      <c r="E73" s="1">
        <v>291.0</v>
      </c>
      <c r="F73" s="1">
        <v>12.7347615986902</v>
      </c>
      <c r="G73" s="1">
        <v>0.340749414519906</v>
      </c>
      <c r="H73" s="3">
        <f t="shared" si="1"/>
        <v>34.07494145</v>
      </c>
    </row>
    <row r="74">
      <c r="A74" s="1" t="s">
        <v>89</v>
      </c>
      <c r="B74" s="1" t="s">
        <v>769</v>
      </c>
      <c r="C74" s="1">
        <v>21.9203679747017</v>
      </c>
      <c r="D74" s="1">
        <v>1493.0</v>
      </c>
      <c r="E74" s="1">
        <v>289.0</v>
      </c>
      <c r="F74" s="1">
        <v>12.6588359706277</v>
      </c>
      <c r="G74" s="1">
        <v>0.338407494145199</v>
      </c>
      <c r="H74" s="3">
        <f t="shared" si="1"/>
        <v>33.84074941</v>
      </c>
    </row>
    <row r="75">
      <c r="A75" s="1" t="s">
        <v>458</v>
      </c>
      <c r="B75" s="1" t="s">
        <v>770</v>
      </c>
      <c r="C75" s="1">
        <v>25.7561756914926</v>
      </c>
      <c r="D75" s="1">
        <v>1529.0</v>
      </c>
      <c r="E75" s="1">
        <v>289.0</v>
      </c>
      <c r="F75" s="1">
        <v>12.6588359706277</v>
      </c>
      <c r="G75" s="1">
        <v>0.338407494145199</v>
      </c>
      <c r="H75" s="3">
        <f t="shared" si="1"/>
        <v>33.84074941</v>
      </c>
    </row>
    <row r="76">
      <c r="A76" s="1" t="s">
        <v>94</v>
      </c>
      <c r="B76" s="1" t="s">
        <v>771</v>
      </c>
      <c r="C76" s="1">
        <v>25.7561756914926</v>
      </c>
      <c r="D76" s="1">
        <v>7822.0</v>
      </c>
      <c r="E76" s="1">
        <v>288.0</v>
      </c>
      <c r="F76" s="1">
        <v>12.6208233220824</v>
      </c>
      <c r="G76" s="1">
        <v>0.337236533957845</v>
      </c>
      <c r="H76" s="3">
        <f t="shared" si="1"/>
        <v>33.7236534</v>
      </c>
    </row>
    <row r="77">
      <c r="A77" s="1" t="s">
        <v>67</v>
      </c>
      <c r="B77" s="1" t="s">
        <v>772</v>
      </c>
      <c r="C77" s="1">
        <v>21.9203679747017</v>
      </c>
      <c r="D77" s="1">
        <v>3104.0</v>
      </c>
      <c r="E77" s="1">
        <v>287.0</v>
      </c>
      <c r="F77" s="1">
        <v>12.582777372921</v>
      </c>
      <c r="G77" s="1">
        <v>0.336065573770492</v>
      </c>
      <c r="H77" s="3">
        <f t="shared" si="1"/>
        <v>33.60655738</v>
      </c>
    </row>
    <row r="78">
      <c r="A78" s="1" t="s">
        <v>272</v>
      </c>
      <c r="B78" s="1" t="s">
        <v>773</v>
      </c>
      <c r="C78" s="1">
        <v>30.7234234789215</v>
      </c>
      <c r="D78" s="1">
        <v>2386.0</v>
      </c>
      <c r="E78" s="1">
        <v>285.0</v>
      </c>
      <c r="F78" s="1">
        <v>12.5065853390095</v>
      </c>
      <c r="G78" s="1">
        <v>0.333723653395785</v>
      </c>
      <c r="H78" s="3">
        <f t="shared" si="1"/>
        <v>33.37236534</v>
      </c>
    </row>
    <row r="79">
      <c r="A79" s="1" t="s">
        <v>251</v>
      </c>
      <c r="B79" s="1" t="s">
        <v>774</v>
      </c>
      <c r="C79" s="1">
        <v>21.6575289020308</v>
      </c>
      <c r="D79" s="1">
        <v>2638.0</v>
      </c>
      <c r="E79" s="1">
        <v>285.0</v>
      </c>
      <c r="F79" s="1">
        <v>12.5065853390095</v>
      </c>
      <c r="G79" s="1">
        <v>0.333723653395785</v>
      </c>
      <c r="H79" s="3">
        <f t="shared" si="1"/>
        <v>33.37236534</v>
      </c>
    </row>
    <row r="80">
      <c r="A80" s="1" t="s">
        <v>43</v>
      </c>
      <c r="B80" s="1" t="s">
        <v>775</v>
      </c>
      <c r="C80" s="1">
        <v>25.0990780098154</v>
      </c>
      <c r="D80" s="1">
        <v>2476.0</v>
      </c>
      <c r="E80" s="1">
        <v>284.0</v>
      </c>
      <c r="F80" s="1">
        <v>12.4684391370047</v>
      </c>
      <c r="G80" s="1">
        <v>0.332552693208431</v>
      </c>
      <c r="H80" s="3">
        <f t="shared" si="1"/>
        <v>33.25526932</v>
      </c>
    </row>
    <row r="81">
      <c r="A81" s="1" t="s">
        <v>301</v>
      </c>
      <c r="B81" s="1" t="s">
        <v>776</v>
      </c>
      <c r="C81" s="1">
        <v>26.0333887759502</v>
      </c>
      <c r="D81" s="1">
        <v>1272.0</v>
      </c>
      <c r="E81" s="1">
        <v>284.0</v>
      </c>
      <c r="F81" s="1">
        <v>12.4684391370047</v>
      </c>
      <c r="G81" s="1">
        <v>0.332552693208431</v>
      </c>
      <c r="H81" s="3">
        <f t="shared" si="1"/>
        <v>33.25526932</v>
      </c>
    </row>
    <row r="82">
      <c r="A82" s="1" t="s">
        <v>459</v>
      </c>
      <c r="B82" s="1" t="s">
        <v>777</v>
      </c>
      <c r="C82" s="1">
        <v>27.4276679192591</v>
      </c>
      <c r="D82" s="1">
        <v>2238.0</v>
      </c>
      <c r="E82" s="1">
        <v>283.0</v>
      </c>
      <c r="F82" s="1">
        <v>12.430259399873</v>
      </c>
      <c r="G82" s="1">
        <v>0.331381733021077</v>
      </c>
      <c r="H82" s="3">
        <f t="shared" si="1"/>
        <v>33.1381733</v>
      </c>
    </row>
    <row r="83">
      <c r="A83" s="1" t="s">
        <v>460</v>
      </c>
      <c r="B83" s="1" t="s">
        <v>778</v>
      </c>
      <c r="C83" s="1">
        <v>31.9205733177273</v>
      </c>
      <c r="D83" s="1">
        <v>2413.0</v>
      </c>
      <c r="E83" s="1">
        <v>281.0</v>
      </c>
      <c r="F83" s="1">
        <v>12.3537990840136</v>
      </c>
      <c r="G83" s="1">
        <v>0.32903981264637</v>
      </c>
      <c r="H83" s="3">
        <f t="shared" si="1"/>
        <v>32.90398126</v>
      </c>
    </row>
    <row r="84">
      <c r="A84" s="1" t="s">
        <v>360</v>
      </c>
      <c r="B84" s="1" t="s">
        <v>734</v>
      </c>
      <c r="C84" s="1">
        <v>25.0990780098154</v>
      </c>
      <c r="D84" s="1">
        <v>3182.0</v>
      </c>
      <c r="E84" s="1">
        <v>280.0</v>
      </c>
      <c r="F84" s="1">
        <v>12.3155183867883</v>
      </c>
      <c r="G84" s="1">
        <v>0.327868852459016</v>
      </c>
      <c r="H84" s="3">
        <f t="shared" si="1"/>
        <v>32.78688525</v>
      </c>
    </row>
    <row r="85">
      <c r="A85" s="1" t="s">
        <v>361</v>
      </c>
      <c r="B85" s="1" t="s">
        <v>779</v>
      </c>
      <c r="C85" s="1">
        <v>30.7234234789215</v>
      </c>
      <c r="D85" s="1">
        <v>2002.0</v>
      </c>
      <c r="E85" s="1">
        <v>276.0</v>
      </c>
      <c r="F85" s="1">
        <v>12.1620572794415</v>
      </c>
      <c r="G85" s="1">
        <v>0.323185011709602</v>
      </c>
      <c r="H85" s="3">
        <f t="shared" si="1"/>
        <v>32.31850117</v>
      </c>
    </row>
    <row r="86">
      <c r="A86" s="1" t="s">
        <v>462</v>
      </c>
      <c r="B86" s="1" t="s">
        <v>780</v>
      </c>
      <c r="C86" s="1">
        <v>25.0990780098154</v>
      </c>
      <c r="D86" s="1">
        <v>4900.0</v>
      </c>
      <c r="E86" s="1">
        <v>274.0</v>
      </c>
      <c r="F86" s="1">
        <v>12.0851228958318</v>
      </c>
      <c r="G86" s="1">
        <v>0.320843091334895</v>
      </c>
      <c r="H86" s="3">
        <f t="shared" si="1"/>
        <v>32.08430913</v>
      </c>
    </row>
    <row r="87">
      <c r="A87" s="1" t="s">
        <v>461</v>
      </c>
      <c r="B87" s="1" t="s">
        <v>781</v>
      </c>
      <c r="C87" s="1">
        <v>22.4932750159141</v>
      </c>
      <c r="D87" s="1">
        <v>4175.0</v>
      </c>
      <c r="E87" s="1">
        <v>269.0</v>
      </c>
      <c r="F87" s="1">
        <v>11.8921885572453</v>
      </c>
      <c r="G87" s="1">
        <v>0.314988290398126</v>
      </c>
      <c r="H87" s="3">
        <f t="shared" si="1"/>
        <v>31.49882904</v>
      </c>
    </row>
    <row r="88">
      <c r="A88" s="1" t="s">
        <v>103</v>
      </c>
      <c r="B88" s="1" t="s">
        <v>103</v>
      </c>
      <c r="C88" s="1">
        <v>21.9203679747017</v>
      </c>
      <c r="D88" s="1">
        <v>2700.0</v>
      </c>
      <c r="E88" s="1">
        <v>262.0</v>
      </c>
      <c r="F88" s="1">
        <v>11.6206323912555</v>
      </c>
      <c r="G88" s="1">
        <v>0.306791569086651</v>
      </c>
      <c r="H88" s="3">
        <f t="shared" si="1"/>
        <v>30.67915691</v>
      </c>
    </row>
    <row r="89">
      <c r="A89" s="1" t="s">
        <v>248</v>
      </c>
      <c r="B89" s="1" t="s">
        <v>782</v>
      </c>
      <c r="C89" s="1">
        <v>25.7561756914926</v>
      </c>
      <c r="D89" s="1">
        <v>3637.0</v>
      </c>
      <c r="E89" s="1">
        <v>261.0</v>
      </c>
      <c r="F89" s="1">
        <v>11.5816996695174</v>
      </c>
      <c r="G89" s="1">
        <v>0.305620608899297</v>
      </c>
      <c r="H89" s="3">
        <f t="shared" si="1"/>
        <v>30.56206089</v>
      </c>
    </row>
    <row r="90">
      <c r="A90" s="1" t="s">
        <v>362</v>
      </c>
      <c r="B90" s="1" t="s">
        <v>783</v>
      </c>
      <c r="C90" s="1">
        <v>25.3947719665702</v>
      </c>
      <c r="D90" s="1">
        <v>1579.0</v>
      </c>
      <c r="E90" s="1">
        <v>259.0</v>
      </c>
      <c r="F90" s="1">
        <v>11.5037293645703</v>
      </c>
      <c r="G90" s="1">
        <v>0.30327868852459</v>
      </c>
      <c r="H90" s="3">
        <f t="shared" si="1"/>
        <v>30.32786885</v>
      </c>
    </row>
    <row r="91">
      <c r="A91" s="1" t="s">
        <v>511</v>
      </c>
      <c r="B91" s="1" t="s">
        <v>784</v>
      </c>
      <c r="C91" s="1">
        <v>27.4276679192591</v>
      </c>
      <c r="D91" s="1">
        <v>2505.0</v>
      </c>
      <c r="E91" s="1">
        <v>257.0</v>
      </c>
      <c r="F91" s="1">
        <v>11.4256188251863</v>
      </c>
      <c r="G91" s="1">
        <v>0.300936768149883</v>
      </c>
      <c r="H91" s="3">
        <f t="shared" si="1"/>
        <v>30.09367681</v>
      </c>
    </row>
    <row r="92">
      <c r="A92" s="1" t="s">
        <v>66</v>
      </c>
      <c r="B92" s="1" t="s">
        <v>785</v>
      </c>
      <c r="C92" s="1">
        <v>25.6904659233249</v>
      </c>
      <c r="D92" s="1">
        <v>2604.0</v>
      </c>
      <c r="E92" s="1">
        <v>257.0</v>
      </c>
      <c r="F92" s="1">
        <v>11.4256188251863</v>
      </c>
      <c r="G92" s="1">
        <v>0.300936768149883</v>
      </c>
      <c r="H92" s="3">
        <f t="shared" si="1"/>
        <v>30.09367681</v>
      </c>
    </row>
    <row r="93">
      <c r="A93" s="1" t="s">
        <v>512</v>
      </c>
      <c r="B93" s="1" t="s">
        <v>786</v>
      </c>
      <c r="C93" s="1">
        <v>21.6575289020308</v>
      </c>
      <c r="D93" s="1">
        <v>2257.0</v>
      </c>
      <c r="E93" s="1">
        <v>256.0</v>
      </c>
      <c r="F93" s="1">
        <v>11.3865108097652</v>
      </c>
      <c r="G93" s="1">
        <v>0.299765807962529</v>
      </c>
      <c r="H93" s="3">
        <f t="shared" si="1"/>
        <v>29.9765808</v>
      </c>
    </row>
    <row r="94">
      <c r="A94" s="1" t="s">
        <v>513</v>
      </c>
      <c r="B94" s="1" t="s">
        <v>787</v>
      </c>
      <c r="C94" s="1">
        <v>25.3947719665702</v>
      </c>
      <c r="D94" s="1">
        <v>4749.0</v>
      </c>
      <c r="E94" s="1">
        <v>255.0</v>
      </c>
      <c r="F94" s="1">
        <v>11.3473675460155</v>
      </c>
      <c r="G94" s="1">
        <v>0.298594847775176</v>
      </c>
      <c r="H94" s="3">
        <f t="shared" si="1"/>
        <v>29.85948478</v>
      </c>
    </row>
    <row r="95">
      <c r="A95" s="1" t="s">
        <v>93</v>
      </c>
      <c r="B95" s="1" t="s">
        <v>788</v>
      </c>
      <c r="C95" s="1">
        <v>22.4932750159141</v>
      </c>
      <c r="D95" s="1">
        <v>2655.0</v>
      </c>
      <c r="E95" s="1">
        <v>254.0</v>
      </c>
      <c r="F95" s="1">
        <v>11.3081889703406</v>
      </c>
      <c r="G95" s="1">
        <v>0.297423887587822</v>
      </c>
      <c r="H95" s="3">
        <f t="shared" si="1"/>
        <v>29.74238876</v>
      </c>
    </row>
    <row r="96">
      <c r="A96" s="1" t="s">
        <v>363</v>
      </c>
      <c r="B96" s="1" t="s">
        <v>789</v>
      </c>
      <c r="C96" s="1">
        <v>21.6903837861147</v>
      </c>
      <c r="D96" s="1">
        <v>2246.0</v>
      </c>
      <c r="E96" s="1">
        <v>254.0</v>
      </c>
      <c r="F96" s="1">
        <v>11.3081889703406</v>
      </c>
      <c r="G96" s="1">
        <v>0.297423887587822</v>
      </c>
      <c r="H96" s="3">
        <f t="shared" si="1"/>
        <v>29.74238876</v>
      </c>
    </row>
    <row r="97">
      <c r="A97" s="1" t="s">
        <v>430</v>
      </c>
      <c r="B97" s="1" t="s">
        <v>790</v>
      </c>
      <c r="C97" s="1">
        <v>25.0990780098154</v>
      </c>
      <c r="D97" s="1">
        <v>2583.0</v>
      </c>
      <c r="E97" s="1">
        <v>254.0</v>
      </c>
      <c r="F97" s="1">
        <v>11.3081889703406</v>
      </c>
      <c r="G97" s="1">
        <v>0.297423887587822</v>
      </c>
      <c r="H97" s="3">
        <f t="shared" si="1"/>
        <v>29.74238876</v>
      </c>
    </row>
    <row r="98">
      <c r="A98" s="1" t="s">
        <v>41</v>
      </c>
      <c r="B98" s="1" t="s">
        <v>791</v>
      </c>
      <c r="C98" s="1">
        <v>26.0333887759502</v>
      </c>
      <c r="D98" s="1">
        <v>2882.0</v>
      </c>
      <c r="E98" s="1">
        <v>252.0</v>
      </c>
      <c r="F98" s="1">
        <v>11.2297256279674</v>
      </c>
      <c r="G98" s="1">
        <v>0.295081967213115</v>
      </c>
      <c r="H98" s="3">
        <f t="shared" si="1"/>
        <v>29.50819672</v>
      </c>
    </row>
    <row r="99">
      <c r="A99" s="1" t="s">
        <v>463</v>
      </c>
      <c r="B99" s="1" t="s">
        <v>463</v>
      </c>
      <c r="C99" s="1">
        <v>25.0990780098154</v>
      </c>
      <c r="D99" s="1">
        <v>1246.0</v>
      </c>
      <c r="E99" s="1">
        <v>249.0</v>
      </c>
      <c r="F99" s="1">
        <v>11.1117641751186</v>
      </c>
      <c r="G99" s="1">
        <v>0.291569086651054</v>
      </c>
      <c r="H99" s="3">
        <f t="shared" si="1"/>
        <v>29.15690867</v>
      </c>
    </row>
    <row r="100">
      <c r="A100" s="1" t="s">
        <v>386</v>
      </c>
      <c r="B100" s="1" t="s">
        <v>792</v>
      </c>
      <c r="C100" s="1">
        <v>27.4933776874268</v>
      </c>
      <c r="D100" s="1">
        <v>2421.0</v>
      </c>
      <c r="E100" s="1">
        <v>249.0</v>
      </c>
      <c r="F100" s="1">
        <v>11.1117641751186</v>
      </c>
      <c r="G100" s="1">
        <v>0.291569086651054</v>
      </c>
      <c r="H100" s="3">
        <f t="shared" si="1"/>
        <v>29.15690867</v>
      </c>
    </row>
    <row r="101">
      <c r="A101" s="1" t="s">
        <v>92</v>
      </c>
      <c r="B101" s="1" t="s">
        <v>793</v>
      </c>
      <c r="C101" s="1">
        <v>27.4276679192591</v>
      </c>
      <c r="D101" s="1">
        <v>1330.0</v>
      </c>
      <c r="E101" s="1">
        <v>245.0</v>
      </c>
      <c r="F101" s="1">
        <v>10.9539821734486</v>
      </c>
      <c r="G101" s="1">
        <v>0.286885245901639</v>
      </c>
      <c r="H101" s="3">
        <f t="shared" si="1"/>
        <v>28.68852459</v>
      </c>
    </row>
    <row r="102">
      <c r="A102" s="1" t="s">
        <v>224</v>
      </c>
      <c r="B102" s="1" t="s">
        <v>794</v>
      </c>
      <c r="C102" s="1">
        <v>25.0990780098154</v>
      </c>
      <c r="D102" s="1">
        <v>2063.0</v>
      </c>
      <c r="E102" s="1">
        <v>244.0</v>
      </c>
      <c r="F102" s="1">
        <v>10.9144469425068</v>
      </c>
      <c r="G102" s="1">
        <v>0.285714285714286</v>
      </c>
      <c r="H102" s="3">
        <f t="shared" si="1"/>
        <v>28.57142857</v>
      </c>
    </row>
    <row r="103">
      <c r="A103" s="1" t="s">
        <v>309</v>
      </c>
      <c r="B103" s="1" t="s">
        <v>795</v>
      </c>
      <c r="C103" s="1">
        <v>27.4276679192591</v>
      </c>
      <c r="D103" s="1">
        <v>1561.0</v>
      </c>
      <c r="E103" s="1">
        <v>243.0</v>
      </c>
      <c r="F103" s="1">
        <v>10.8748756885706</v>
      </c>
      <c r="G103" s="1">
        <v>0.284543325526932</v>
      </c>
      <c r="H103" s="3">
        <f t="shared" si="1"/>
        <v>28.45433255</v>
      </c>
    </row>
    <row r="104">
      <c r="A104" s="1" t="s">
        <v>90</v>
      </c>
      <c r="B104" s="1" t="s">
        <v>796</v>
      </c>
      <c r="C104" s="1">
        <v>27.4276679192591</v>
      </c>
      <c r="D104" s="1">
        <v>2699.0</v>
      </c>
      <c r="E104" s="1">
        <v>242.0</v>
      </c>
      <c r="F104" s="1">
        <v>10.8352683459345</v>
      </c>
      <c r="G104" s="1">
        <v>0.283372365339578</v>
      </c>
      <c r="H104" s="3">
        <f t="shared" si="1"/>
        <v>28.33723653</v>
      </c>
    </row>
    <row r="105">
      <c r="A105" s="1" t="s">
        <v>104</v>
      </c>
      <c r="B105" s="1" t="s">
        <v>797</v>
      </c>
      <c r="C105" s="1">
        <v>25.0990780098154</v>
      </c>
      <c r="D105" s="1">
        <v>2249.0</v>
      </c>
      <c r="E105" s="1">
        <v>242.0</v>
      </c>
      <c r="F105" s="1">
        <v>10.8352683459345</v>
      </c>
      <c r="G105" s="1">
        <v>0.283372365339578</v>
      </c>
      <c r="H105" s="3">
        <f t="shared" si="1"/>
        <v>28.33723653</v>
      </c>
    </row>
    <row r="106">
      <c r="A106" s="1" t="s">
        <v>440</v>
      </c>
      <c r="B106" s="1" t="s">
        <v>798</v>
      </c>
      <c r="C106" s="1">
        <v>25.3947719665702</v>
      </c>
      <c r="D106" s="1">
        <v>1813.0</v>
      </c>
      <c r="E106" s="1">
        <v>239.0</v>
      </c>
      <c r="F106" s="1">
        <v>10.7162291260698</v>
      </c>
      <c r="G106" s="1">
        <v>0.279859484777518</v>
      </c>
      <c r="H106" s="3">
        <f t="shared" si="1"/>
        <v>27.98594848</v>
      </c>
    </row>
    <row r="107">
      <c r="A107" s="1" t="s">
        <v>308</v>
      </c>
      <c r="B107" s="1" t="s">
        <v>799</v>
      </c>
      <c r="C107" s="1">
        <v>27.4276679192591</v>
      </c>
      <c r="D107" s="1">
        <v>913.0</v>
      </c>
      <c r="E107" s="1">
        <v>238.0</v>
      </c>
      <c r="F107" s="1">
        <v>10.6764767679713</v>
      </c>
      <c r="G107" s="1">
        <v>0.278688524590164</v>
      </c>
      <c r="H107" s="3">
        <f t="shared" si="1"/>
        <v>27.86885246</v>
      </c>
    </row>
    <row r="108">
      <c r="A108" s="1" t="s">
        <v>464</v>
      </c>
      <c r="B108" s="1" t="s">
        <v>758</v>
      </c>
      <c r="C108" s="1">
        <v>21.6575289020308</v>
      </c>
      <c r="D108" s="1">
        <v>5713.0</v>
      </c>
      <c r="E108" s="1">
        <v>238.0</v>
      </c>
      <c r="F108" s="1">
        <v>10.6764767679713</v>
      </c>
      <c r="G108" s="1">
        <v>0.278688524590164</v>
      </c>
      <c r="H108" s="3">
        <f t="shared" si="1"/>
        <v>27.86885246</v>
      </c>
    </row>
    <row r="109">
      <c r="A109" s="1" t="s">
        <v>402</v>
      </c>
      <c r="B109" s="1" t="s">
        <v>800</v>
      </c>
      <c r="C109" s="1">
        <v>21.6575289020308</v>
      </c>
      <c r="D109" s="1">
        <v>2176.0</v>
      </c>
      <c r="E109" s="1">
        <v>233.0</v>
      </c>
      <c r="F109" s="1">
        <v>10.4771673397289</v>
      </c>
      <c r="G109" s="1">
        <v>0.272833723653396</v>
      </c>
      <c r="H109" s="3">
        <f t="shared" si="1"/>
        <v>27.28337237</v>
      </c>
    </row>
    <row r="110">
      <c r="A110" s="1" t="s">
        <v>276</v>
      </c>
      <c r="B110" s="1" t="s">
        <v>801</v>
      </c>
      <c r="C110" s="1">
        <v>31.9205733177273</v>
      </c>
      <c r="D110" s="1">
        <v>962.0</v>
      </c>
      <c r="E110" s="1">
        <v>231.0</v>
      </c>
      <c r="F110" s="1">
        <v>10.3971867495543</v>
      </c>
      <c r="G110" s="1">
        <v>0.270491803278689</v>
      </c>
      <c r="H110" s="3">
        <f t="shared" si="1"/>
        <v>27.04918033</v>
      </c>
    </row>
    <row r="111">
      <c r="A111" s="1" t="s">
        <v>364</v>
      </c>
      <c r="B111" s="1" t="s">
        <v>802</v>
      </c>
      <c r="C111" s="1">
        <v>21.6903837861147</v>
      </c>
      <c r="D111" s="1">
        <v>1415.0</v>
      </c>
      <c r="E111" s="1">
        <v>226.0</v>
      </c>
      <c r="F111" s="1">
        <v>10.1965884797945</v>
      </c>
      <c r="G111" s="1">
        <v>0.26463700234192</v>
      </c>
      <c r="H111" s="3">
        <f t="shared" si="1"/>
        <v>26.46370023</v>
      </c>
    </row>
    <row r="112">
      <c r="A112" s="1" t="s">
        <v>465</v>
      </c>
      <c r="B112" s="1" t="s">
        <v>803</v>
      </c>
      <c r="C112" s="1">
        <v>25.0990780098154</v>
      </c>
      <c r="D112" s="1">
        <v>2530.0</v>
      </c>
      <c r="E112" s="1">
        <v>225.0</v>
      </c>
      <c r="F112" s="1">
        <v>10.1563573993906</v>
      </c>
      <c r="G112" s="1">
        <v>0.263466042154567</v>
      </c>
      <c r="H112" s="3">
        <f t="shared" si="1"/>
        <v>26.34660422</v>
      </c>
    </row>
    <row r="113">
      <c r="A113" s="1" t="s">
        <v>65</v>
      </c>
      <c r="B113" s="1" t="s">
        <v>65</v>
      </c>
      <c r="C113" s="1">
        <v>27.4276679192591</v>
      </c>
      <c r="D113" s="1">
        <v>939.0</v>
      </c>
      <c r="E113" s="1">
        <v>224.0</v>
      </c>
      <c r="F113" s="1">
        <v>10.1160890161715</v>
      </c>
      <c r="G113" s="1">
        <v>0.262295081967213</v>
      </c>
      <c r="H113" s="3">
        <f t="shared" si="1"/>
        <v>26.2295082</v>
      </c>
    </row>
    <row r="114">
      <c r="A114" s="1" t="s">
        <v>253</v>
      </c>
      <c r="B114" s="1" t="s">
        <v>253</v>
      </c>
      <c r="C114" s="1">
        <v>22.4932750159141</v>
      </c>
      <c r="D114" s="1">
        <v>2498.0</v>
      </c>
      <c r="E114" s="1">
        <v>222.0</v>
      </c>
      <c r="F114" s="1">
        <v>10.0354400641365</v>
      </c>
      <c r="G114" s="1">
        <v>0.259953161592506</v>
      </c>
      <c r="H114" s="3">
        <f t="shared" si="1"/>
        <v>25.99531616</v>
      </c>
    </row>
    <row r="115">
      <c r="A115" s="1" t="s">
        <v>290</v>
      </c>
      <c r="B115" s="1" t="s">
        <v>804</v>
      </c>
      <c r="C115" s="1">
        <v>26.0333887759502</v>
      </c>
      <c r="D115" s="1">
        <v>2401.0</v>
      </c>
      <c r="E115" s="1">
        <v>220.0</v>
      </c>
      <c r="F115" s="1">
        <v>9.95464106745318</v>
      </c>
      <c r="G115" s="1">
        <v>0.257611241217799</v>
      </c>
      <c r="H115" s="3">
        <f t="shared" si="1"/>
        <v>25.76112412</v>
      </c>
    </row>
    <row r="116">
      <c r="A116" s="1" t="s">
        <v>365</v>
      </c>
      <c r="B116" s="1" t="s">
        <v>805</v>
      </c>
      <c r="C116" s="1">
        <v>29.2305796833611</v>
      </c>
      <c r="D116" s="1">
        <v>1602.0</v>
      </c>
      <c r="E116" s="1">
        <v>219.0</v>
      </c>
      <c r="F116" s="1">
        <v>9.9141851276946</v>
      </c>
      <c r="G116" s="1">
        <v>0.256440281030445</v>
      </c>
      <c r="H116" s="3">
        <f t="shared" si="1"/>
        <v>25.6440281</v>
      </c>
    </row>
    <row r="117">
      <c r="A117" s="1" t="s">
        <v>95</v>
      </c>
      <c r="B117" s="1" t="s">
        <v>806</v>
      </c>
      <c r="C117" s="1">
        <v>25.0990780098154</v>
      </c>
      <c r="D117" s="1">
        <v>957.0</v>
      </c>
      <c r="E117" s="1">
        <v>219.0</v>
      </c>
      <c r="F117" s="1">
        <v>9.9141851276946</v>
      </c>
      <c r="G117" s="1">
        <v>0.256440281030445</v>
      </c>
      <c r="H117" s="3">
        <f t="shared" si="1"/>
        <v>25.6440281</v>
      </c>
    </row>
    <row r="118">
      <c r="A118" s="1" t="s">
        <v>106</v>
      </c>
      <c r="B118" s="1" t="s">
        <v>807</v>
      </c>
      <c r="C118" s="1">
        <v>21.8218033224502</v>
      </c>
      <c r="D118" s="1">
        <v>1333.0</v>
      </c>
      <c r="E118" s="1">
        <v>218.0</v>
      </c>
      <c r="F118" s="1">
        <v>9.87369146677462</v>
      </c>
      <c r="G118" s="1">
        <v>0.255269320843091</v>
      </c>
      <c r="H118" s="3">
        <f t="shared" si="1"/>
        <v>25.52693208</v>
      </c>
    </row>
    <row r="119">
      <c r="A119" s="1" t="s">
        <v>205</v>
      </c>
      <c r="B119" s="1" t="s">
        <v>808</v>
      </c>
      <c r="C119" s="1">
        <v>31.9205733177273</v>
      </c>
      <c r="D119" s="1">
        <v>2474.0</v>
      </c>
      <c r="E119" s="1">
        <v>218.0</v>
      </c>
      <c r="F119" s="1">
        <v>9.87369146677462</v>
      </c>
      <c r="G119" s="1">
        <v>0.255269320843091</v>
      </c>
      <c r="H119" s="3">
        <f t="shared" si="1"/>
        <v>25.52693208</v>
      </c>
    </row>
    <row r="120">
      <c r="A120" s="1" t="s">
        <v>466</v>
      </c>
      <c r="B120" s="1" t="s">
        <v>809</v>
      </c>
      <c r="C120" s="1">
        <v>27.4276679192591</v>
      </c>
      <c r="D120" s="1">
        <v>1770.0</v>
      </c>
      <c r="E120" s="1">
        <v>217.0</v>
      </c>
      <c r="F120" s="1">
        <v>9.83316001428506</v>
      </c>
      <c r="G120" s="1">
        <v>0.254098360655738</v>
      </c>
      <c r="H120" s="3">
        <f t="shared" si="1"/>
        <v>25.40983607</v>
      </c>
    </row>
    <row r="121">
      <c r="A121" s="1" t="s">
        <v>64</v>
      </c>
      <c r="B121" s="1" t="s">
        <v>810</v>
      </c>
      <c r="C121" s="1">
        <v>30.7234234789215</v>
      </c>
      <c r="D121" s="1">
        <v>1585.0</v>
      </c>
      <c r="E121" s="1">
        <v>216.0</v>
      </c>
      <c r="F121" s="1">
        <v>9.79259069962046</v>
      </c>
      <c r="G121" s="1">
        <v>0.252927400468384</v>
      </c>
      <c r="H121" s="3">
        <f t="shared" si="1"/>
        <v>25.29274005</v>
      </c>
    </row>
    <row r="122">
      <c r="A122" s="1" t="s">
        <v>99</v>
      </c>
      <c r="B122" s="1" t="s">
        <v>811</v>
      </c>
      <c r="C122" s="1">
        <v>21.6575289020308</v>
      </c>
      <c r="D122" s="1">
        <v>3070.0</v>
      </c>
      <c r="E122" s="1">
        <v>216.0</v>
      </c>
      <c r="F122" s="1">
        <v>9.79259069962046</v>
      </c>
      <c r="G122" s="1">
        <v>0.252927400468384</v>
      </c>
      <c r="H122" s="3">
        <f t="shared" si="1"/>
        <v>25.29274005</v>
      </c>
    </row>
    <row r="123">
      <c r="A123" s="1" t="s">
        <v>467</v>
      </c>
      <c r="B123" s="1" t="s">
        <v>812</v>
      </c>
      <c r="C123" s="1">
        <v>26.0333887759502</v>
      </c>
      <c r="D123" s="1">
        <v>2127.0</v>
      </c>
      <c r="E123" s="1">
        <v>215.0</v>
      </c>
      <c r="F123" s="1">
        <v>9.75198345197729</v>
      </c>
      <c r="G123" s="1">
        <v>0.25175644028103</v>
      </c>
      <c r="H123" s="3">
        <f t="shared" si="1"/>
        <v>25.17564403</v>
      </c>
    </row>
    <row r="124">
      <c r="A124" s="1" t="s">
        <v>304</v>
      </c>
      <c r="B124" s="1" t="s">
        <v>813</v>
      </c>
      <c r="C124" s="1">
        <v>27.4933776874268</v>
      </c>
      <c r="D124" s="1">
        <v>1683.0</v>
      </c>
      <c r="E124" s="1">
        <v>215.0</v>
      </c>
      <c r="F124" s="1">
        <v>9.75198345197729</v>
      </c>
      <c r="G124" s="1">
        <v>0.25175644028103</v>
      </c>
      <c r="H124" s="3">
        <f t="shared" si="1"/>
        <v>25.17564403</v>
      </c>
    </row>
    <row r="125">
      <c r="A125" s="1" t="s">
        <v>366</v>
      </c>
      <c r="B125" s="1" t="s">
        <v>814</v>
      </c>
      <c r="C125" s="1">
        <v>25.7561756914926</v>
      </c>
      <c r="D125" s="1">
        <v>3443.0</v>
      </c>
      <c r="E125" s="1">
        <v>214.0</v>
      </c>
      <c r="F125" s="1">
        <v>9.71133820035326</v>
      </c>
      <c r="G125" s="1">
        <v>0.250585480093677</v>
      </c>
      <c r="H125" s="3">
        <f t="shared" si="1"/>
        <v>25.05854801</v>
      </c>
    </row>
    <row r="126">
      <c r="A126" s="1" t="s">
        <v>514</v>
      </c>
      <c r="B126" s="1" t="s">
        <v>815</v>
      </c>
      <c r="C126" s="1">
        <v>27.4276679192591</v>
      </c>
      <c r="D126" s="1">
        <v>2812.0</v>
      </c>
      <c r="E126" s="1">
        <v>214.0</v>
      </c>
      <c r="F126" s="1">
        <v>9.71133820035326</v>
      </c>
      <c r="G126" s="1">
        <v>0.250585480093677</v>
      </c>
      <c r="H126" s="3">
        <f t="shared" si="1"/>
        <v>25.05854801</v>
      </c>
    </row>
    <row r="127">
      <c r="A127" s="1" t="s">
        <v>515</v>
      </c>
      <c r="B127" s="1" t="s">
        <v>816</v>
      </c>
      <c r="C127" s="1">
        <v>29.2305796833611</v>
      </c>
      <c r="D127" s="1">
        <v>1032.0</v>
      </c>
      <c r="E127" s="1">
        <v>212.0</v>
      </c>
      <c r="F127" s="1">
        <v>9.62993340015484</v>
      </c>
      <c r="G127" s="1">
        <v>0.24824355971897</v>
      </c>
      <c r="H127" s="3">
        <f t="shared" si="1"/>
        <v>24.82435597</v>
      </c>
    </row>
    <row r="128">
      <c r="A128" s="1" t="s">
        <v>333</v>
      </c>
      <c r="B128" s="1" t="s">
        <v>817</v>
      </c>
      <c r="C128" s="1">
        <v>21.8218033224502</v>
      </c>
      <c r="D128" s="1">
        <v>1816.0</v>
      </c>
      <c r="E128" s="1">
        <v>211.0</v>
      </c>
      <c r="F128" s="1">
        <v>9.58917370857514</v>
      </c>
      <c r="G128" s="1">
        <v>0.247072599531616</v>
      </c>
      <c r="H128" s="3">
        <f t="shared" si="1"/>
        <v>24.70725995</v>
      </c>
    </row>
    <row r="129">
      <c r="A129" s="1" t="s">
        <v>98</v>
      </c>
      <c r="B129" s="1" t="s">
        <v>818</v>
      </c>
      <c r="C129" s="1">
        <v>25.0990780098154</v>
      </c>
      <c r="D129" s="1">
        <v>2566.0</v>
      </c>
      <c r="E129" s="1">
        <v>210.0</v>
      </c>
      <c r="F129" s="1">
        <v>9.54837572700243</v>
      </c>
      <c r="G129" s="1">
        <v>0.245901639344262</v>
      </c>
      <c r="H129" s="3">
        <f t="shared" si="1"/>
        <v>24.59016393</v>
      </c>
    </row>
    <row r="130">
      <c r="A130" s="1" t="s">
        <v>469</v>
      </c>
      <c r="B130" s="1" t="s">
        <v>819</v>
      </c>
      <c r="C130" s="1">
        <v>25.0990780098154</v>
      </c>
      <c r="D130" s="1">
        <v>1597.0</v>
      </c>
      <c r="E130" s="1">
        <v>210.0</v>
      </c>
      <c r="F130" s="1">
        <v>9.54837572700243</v>
      </c>
      <c r="G130" s="1">
        <v>0.245901639344262</v>
      </c>
      <c r="H130" s="3">
        <f t="shared" si="1"/>
        <v>24.59016393</v>
      </c>
    </row>
    <row r="131">
      <c r="A131" s="1" t="s">
        <v>367</v>
      </c>
      <c r="B131" s="1" t="s">
        <v>820</v>
      </c>
      <c r="C131" s="1">
        <v>21.6575289020308</v>
      </c>
      <c r="D131" s="1">
        <v>1722.0</v>
      </c>
      <c r="E131" s="1">
        <v>209.0</v>
      </c>
      <c r="F131" s="1">
        <v>9.50753938342917</v>
      </c>
      <c r="G131" s="1">
        <v>0.244730679156909</v>
      </c>
      <c r="H131" s="3">
        <f t="shared" si="1"/>
        <v>24.47306792</v>
      </c>
    </row>
    <row r="132">
      <c r="A132" s="1" t="s">
        <v>332</v>
      </c>
      <c r="B132" s="1" t="s">
        <v>821</v>
      </c>
      <c r="C132" s="1">
        <v>21.6575289020308</v>
      </c>
      <c r="D132" s="1">
        <v>1194.0</v>
      </c>
      <c r="E132" s="1">
        <v>204.0</v>
      </c>
      <c r="F132" s="1">
        <v>9.30277970101619</v>
      </c>
      <c r="G132" s="1">
        <v>0.238875878220141</v>
      </c>
      <c r="H132" s="3">
        <f t="shared" si="1"/>
        <v>23.88758782</v>
      </c>
    </row>
    <row r="133">
      <c r="A133" s="1" t="s">
        <v>480</v>
      </c>
      <c r="B133" s="1" t="s">
        <v>480</v>
      </c>
      <c r="C133" s="1">
        <v>25.7561756914926</v>
      </c>
      <c r="D133" s="1">
        <v>1487.0</v>
      </c>
      <c r="E133" s="1">
        <v>201.0</v>
      </c>
      <c r="F133" s="1">
        <v>9.17945889447064</v>
      </c>
      <c r="G133" s="1">
        <v>0.23536299765808</v>
      </c>
      <c r="H133" s="3">
        <f t="shared" si="1"/>
        <v>23.53629977</v>
      </c>
    </row>
    <row r="134">
      <c r="A134" s="1" t="s">
        <v>269</v>
      </c>
      <c r="B134" s="1" t="s">
        <v>822</v>
      </c>
      <c r="C134" s="1">
        <v>31.8220086654757</v>
      </c>
      <c r="D134" s="1">
        <v>1267.0</v>
      </c>
      <c r="E134" s="1">
        <v>200.0</v>
      </c>
      <c r="F134" s="1">
        <v>9.13827401875228</v>
      </c>
      <c r="G134" s="1">
        <v>0.234192037470726</v>
      </c>
      <c r="H134" s="3">
        <f t="shared" si="1"/>
        <v>23.41920375</v>
      </c>
    </row>
    <row r="135">
      <c r="A135" s="1" t="s">
        <v>105</v>
      </c>
      <c r="B135" s="1" t="s">
        <v>823</v>
      </c>
      <c r="C135" s="1">
        <v>25.7561756914926</v>
      </c>
      <c r="D135" s="1">
        <v>3339.0</v>
      </c>
      <c r="E135" s="1">
        <v>198.0</v>
      </c>
      <c r="F135" s="1">
        <v>9.05578691287152</v>
      </c>
      <c r="G135" s="1">
        <v>0.231850117096019</v>
      </c>
      <c r="H135" s="3">
        <f t="shared" si="1"/>
        <v>23.18501171</v>
      </c>
    </row>
    <row r="136">
      <c r="A136" s="1" t="s">
        <v>100</v>
      </c>
      <c r="B136" s="1" t="s">
        <v>824</v>
      </c>
      <c r="C136" s="1">
        <v>25.3947719665702</v>
      </c>
      <c r="D136" s="1">
        <v>3165.0</v>
      </c>
      <c r="E136" s="1">
        <v>197.0</v>
      </c>
      <c r="F136" s="1">
        <v>9.01448453392371</v>
      </c>
      <c r="G136" s="1">
        <v>0.230679156908665</v>
      </c>
      <c r="H136" s="3">
        <f t="shared" si="1"/>
        <v>23.06791569</v>
      </c>
    </row>
    <row r="137">
      <c r="A137" s="1" t="s">
        <v>42</v>
      </c>
      <c r="B137" s="1" t="s">
        <v>825</v>
      </c>
      <c r="C137" s="1">
        <v>27.4276679192591</v>
      </c>
      <c r="D137" s="1">
        <v>1271.0</v>
      </c>
      <c r="E137" s="1">
        <v>196.0</v>
      </c>
      <c r="F137" s="1">
        <v>8.9731428380933</v>
      </c>
      <c r="G137" s="1">
        <v>0.229508196721311</v>
      </c>
      <c r="H137" s="3">
        <f t="shared" si="1"/>
        <v>22.95081967</v>
      </c>
    </row>
    <row r="138">
      <c r="A138" s="1" t="s">
        <v>375</v>
      </c>
      <c r="B138" s="1" t="s">
        <v>826</v>
      </c>
      <c r="C138" s="1">
        <v>21.9203679747017</v>
      </c>
      <c r="D138" s="1">
        <v>2683.0</v>
      </c>
      <c r="E138" s="1">
        <v>193.0</v>
      </c>
      <c r="F138" s="1">
        <v>8.84888109898372</v>
      </c>
      <c r="G138" s="1">
        <v>0.225995316159251</v>
      </c>
      <c r="H138" s="3">
        <f t="shared" si="1"/>
        <v>22.59953162</v>
      </c>
    </row>
    <row r="139">
      <c r="A139" s="1" t="s">
        <v>63</v>
      </c>
      <c r="B139" s="1" t="s">
        <v>63</v>
      </c>
      <c r="C139" s="1">
        <v>21.6903837861147</v>
      </c>
      <c r="D139" s="1">
        <v>2597.0</v>
      </c>
      <c r="E139" s="1">
        <v>189.0</v>
      </c>
      <c r="F139" s="1">
        <v>8.68264377375258</v>
      </c>
      <c r="G139" s="1">
        <v>0.221311475409836</v>
      </c>
      <c r="H139" s="3">
        <f t="shared" si="1"/>
        <v>22.13114754</v>
      </c>
    </row>
    <row r="140">
      <c r="A140" s="1" t="s">
        <v>185</v>
      </c>
      <c r="B140" s="1" t="s">
        <v>730</v>
      </c>
      <c r="C140" s="1">
        <v>25.0990780098154</v>
      </c>
      <c r="D140" s="1">
        <v>1068.0</v>
      </c>
      <c r="E140" s="1">
        <v>185.0</v>
      </c>
      <c r="F140" s="1">
        <v>8.51576768681723</v>
      </c>
      <c r="G140" s="1">
        <v>0.216627634660422</v>
      </c>
      <c r="H140" s="3">
        <f t="shared" si="1"/>
        <v>21.66276347</v>
      </c>
    </row>
    <row r="141">
      <c r="A141" s="1" t="s">
        <v>39</v>
      </c>
      <c r="B141" s="1" t="s">
        <v>827</v>
      </c>
      <c r="C141" s="1">
        <v>31.9205733177273</v>
      </c>
      <c r="D141" s="1">
        <v>2291.0</v>
      </c>
      <c r="E141" s="1">
        <v>185.0</v>
      </c>
      <c r="F141" s="1">
        <v>8.51576768681723</v>
      </c>
      <c r="G141" s="1">
        <v>0.216627634660422</v>
      </c>
      <c r="H141" s="3">
        <f t="shared" si="1"/>
        <v>21.66276347</v>
      </c>
    </row>
    <row r="142">
      <c r="A142" s="1" t="s">
        <v>270</v>
      </c>
      <c r="B142" s="1" t="s">
        <v>270</v>
      </c>
      <c r="C142" s="1">
        <v>27.6576521078462</v>
      </c>
      <c r="D142" s="1">
        <v>1301.0</v>
      </c>
      <c r="E142" s="1">
        <v>184.0</v>
      </c>
      <c r="F142" s="1">
        <v>8.4739482823434</v>
      </c>
      <c r="G142" s="1">
        <v>0.215456674473068</v>
      </c>
      <c r="H142" s="3">
        <f t="shared" si="1"/>
        <v>21.54566745</v>
      </c>
    </row>
    <row r="143">
      <c r="A143" s="1" t="s">
        <v>46</v>
      </c>
      <c r="B143" s="1" t="s">
        <v>828</v>
      </c>
      <c r="C143" s="1">
        <v>26.0333887759502</v>
      </c>
      <c r="D143" s="1">
        <v>740.0</v>
      </c>
      <c r="E143" s="1">
        <v>184.0</v>
      </c>
      <c r="F143" s="1">
        <v>8.4739482823434</v>
      </c>
      <c r="G143" s="1">
        <v>0.215456674473068</v>
      </c>
      <c r="H143" s="3">
        <f t="shared" si="1"/>
        <v>21.54566745</v>
      </c>
    </row>
    <row r="144">
      <c r="A144" s="1" t="s">
        <v>376</v>
      </c>
      <c r="B144" s="1" t="s">
        <v>829</v>
      </c>
      <c r="C144" s="1">
        <v>25.3947719665702</v>
      </c>
      <c r="D144" s="1">
        <v>1395.0</v>
      </c>
      <c r="E144" s="1">
        <v>183.0</v>
      </c>
      <c r="F144" s="1">
        <v>8.43208857000359</v>
      </c>
      <c r="G144" s="1">
        <v>0.214285714285714</v>
      </c>
      <c r="H144" s="3">
        <f t="shared" si="1"/>
        <v>21.42857143</v>
      </c>
    </row>
    <row r="145">
      <c r="A145" s="1" t="s">
        <v>254</v>
      </c>
      <c r="B145" s="1" t="s">
        <v>830</v>
      </c>
      <c r="C145" s="1">
        <v>27.5590874555946</v>
      </c>
      <c r="D145" s="1">
        <v>915.0</v>
      </c>
      <c r="E145" s="1">
        <v>182.0</v>
      </c>
      <c r="F145" s="1">
        <v>8.39018847202092</v>
      </c>
      <c r="G145" s="1">
        <v>0.213114754098361</v>
      </c>
      <c r="H145" s="3">
        <f t="shared" si="1"/>
        <v>21.31147541</v>
      </c>
    </row>
    <row r="146">
      <c r="A146" s="1" t="s">
        <v>381</v>
      </c>
      <c r="B146" s="1" t="s">
        <v>831</v>
      </c>
      <c r="C146" s="1">
        <v>21.6575289020308</v>
      </c>
      <c r="D146" s="1">
        <v>2812.0</v>
      </c>
      <c r="E146" s="1">
        <v>181.0</v>
      </c>
      <c r="F146" s="1">
        <v>8.34824791039315</v>
      </c>
      <c r="G146" s="1">
        <v>0.211943793911007</v>
      </c>
      <c r="H146" s="3">
        <f t="shared" si="1"/>
        <v>21.19437939</v>
      </c>
    </row>
    <row r="147">
      <c r="A147" s="1" t="s">
        <v>337</v>
      </c>
      <c r="B147" s="1" t="s">
        <v>832</v>
      </c>
      <c r="C147" s="1">
        <v>21.9203679747017</v>
      </c>
      <c r="D147" s="1">
        <v>939.0</v>
      </c>
      <c r="E147" s="1">
        <v>181.0</v>
      </c>
      <c r="F147" s="1">
        <v>8.34824791039315</v>
      </c>
      <c r="G147" s="1">
        <v>0.211943793911007</v>
      </c>
      <c r="H147" s="3">
        <f t="shared" si="1"/>
        <v>21.19437939</v>
      </c>
    </row>
    <row r="148">
      <c r="A148" s="1" t="s">
        <v>481</v>
      </c>
      <c r="B148" s="1" t="s">
        <v>833</v>
      </c>
      <c r="C148" s="1">
        <v>25.0990780098154</v>
      </c>
      <c r="D148" s="1">
        <v>1811.0</v>
      </c>
      <c r="E148" s="1">
        <v>180.0</v>
      </c>
      <c r="F148" s="1">
        <v>8.30626680689186</v>
      </c>
      <c r="G148" s="1">
        <v>0.210772833723653</v>
      </c>
      <c r="H148" s="3">
        <f t="shared" si="1"/>
        <v>21.07728337</v>
      </c>
    </row>
    <row r="149">
      <c r="A149" s="1" t="s">
        <v>37</v>
      </c>
      <c r="B149" s="1" t="s">
        <v>834</v>
      </c>
      <c r="C149" s="1">
        <v>27.4276679192591</v>
      </c>
      <c r="D149" s="1">
        <v>2059.0</v>
      </c>
      <c r="E149" s="1">
        <v>180.0</v>
      </c>
      <c r="F149" s="1">
        <v>8.30626680689186</v>
      </c>
      <c r="G149" s="1">
        <v>0.210772833723653</v>
      </c>
      <c r="H149" s="3">
        <f t="shared" si="1"/>
        <v>21.07728337</v>
      </c>
    </row>
    <row r="150">
      <c r="A150" s="1" t="s">
        <v>482</v>
      </c>
      <c r="B150" s="1" t="s">
        <v>835</v>
      </c>
      <c r="C150" s="1">
        <v>22.4932750159141</v>
      </c>
      <c r="D150" s="1">
        <v>1289.0</v>
      </c>
      <c r="E150" s="1">
        <v>179.0</v>
      </c>
      <c r="F150" s="1">
        <v>8.26424508306156</v>
      </c>
      <c r="G150" s="1">
        <v>0.2096018735363</v>
      </c>
      <c r="H150" s="3">
        <f t="shared" si="1"/>
        <v>20.96018735</v>
      </c>
    </row>
    <row r="151">
      <c r="A151" s="1" t="s">
        <v>605</v>
      </c>
      <c r="B151" s="1" t="s">
        <v>605</v>
      </c>
      <c r="C151" s="1">
        <v>25.7561756914926</v>
      </c>
      <c r="D151" s="1">
        <v>1425.0</v>
      </c>
      <c r="E151" s="1">
        <v>179.0</v>
      </c>
      <c r="F151" s="1">
        <v>8.26424508306156</v>
      </c>
      <c r="G151" s="1">
        <v>0.2096018735363</v>
      </c>
      <c r="H151" s="3">
        <f t="shared" si="1"/>
        <v>20.96018735</v>
      </c>
    </row>
    <row r="152">
      <c r="A152" s="1" t="s">
        <v>468</v>
      </c>
      <c r="B152" s="1" t="s">
        <v>836</v>
      </c>
      <c r="C152" s="1">
        <v>21.6575289020308</v>
      </c>
      <c r="D152" s="1">
        <v>3893.0</v>
      </c>
      <c r="E152" s="1">
        <v>179.0</v>
      </c>
      <c r="F152" s="1">
        <v>8.26424508306156</v>
      </c>
      <c r="G152" s="1">
        <v>0.2096018735363</v>
      </c>
      <c r="H152" s="3">
        <f t="shared" si="1"/>
        <v>20.96018735</v>
      </c>
    </row>
    <row r="153">
      <c r="A153" s="1" t="s">
        <v>606</v>
      </c>
      <c r="B153" s="1" t="s">
        <v>837</v>
      </c>
      <c r="C153" s="1">
        <v>21.6575289020308</v>
      </c>
      <c r="D153" s="1">
        <v>1801.0</v>
      </c>
      <c r="E153" s="1">
        <v>178.0</v>
      </c>
      <c r="F153" s="1">
        <v>8.22218266021875</v>
      </c>
      <c r="G153" s="1">
        <v>0.208430913348946</v>
      </c>
      <c r="H153" s="3">
        <f t="shared" si="1"/>
        <v>20.84309133</v>
      </c>
    </row>
    <row r="154">
      <c r="A154" s="1" t="s">
        <v>603</v>
      </c>
      <c r="B154" s="1" t="s">
        <v>838</v>
      </c>
      <c r="C154" s="1">
        <v>27.6576521078462</v>
      </c>
      <c r="D154" s="1">
        <v>948.0</v>
      </c>
      <c r="E154" s="1">
        <v>177.0</v>
      </c>
      <c r="F154" s="1">
        <v>8.18007945945114</v>
      </c>
      <c r="G154" s="1">
        <v>0.207259953161593</v>
      </c>
      <c r="H154" s="3">
        <f t="shared" si="1"/>
        <v>20.72599532</v>
      </c>
    </row>
    <row r="155">
      <c r="A155" s="1" t="s">
        <v>35</v>
      </c>
      <c r="B155" s="1" t="s">
        <v>839</v>
      </c>
      <c r="C155" s="1">
        <v>25.3947719665702</v>
      </c>
      <c r="D155" s="1">
        <v>2200.0</v>
      </c>
      <c r="E155" s="1">
        <v>176.0</v>
      </c>
      <c r="F155" s="1">
        <v>8.13793540161671</v>
      </c>
      <c r="G155" s="1">
        <v>0.206088992974239</v>
      </c>
      <c r="H155" s="3">
        <f t="shared" si="1"/>
        <v>20.6088993</v>
      </c>
    </row>
    <row r="156">
      <c r="A156" s="1" t="s">
        <v>172</v>
      </c>
      <c r="B156" s="1" t="s">
        <v>840</v>
      </c>
      <c r="C156" s="1">
        <v>21.6575289020308</v>
      </c>
      <c r="D156" s="1">
        <v>2193.0</v>
      </c>
      <c r="E156" s="1">
        <v>175.0</v>
      </c>
      <c r="F156" s="1">
        <v>8.09575040734279</v>
      </c>
      <c r="G156" s="1">
        <v>0.204918032786885</v>
      </c>
      <c r="H156" s="3">
        <f t="shared" si="1"/>
        <v>20.49180328</v>
      </c>
    </row>
    <row r="157">
      <c r="A157" s="1" t="s">
        <v>399</v>
      </c>
      <c r="B157" s="1" t="s">
        <v>841</v>
      </c>
      <c r="C157" s="1">
        <v>21.8218033224502</v>
      </c>
      <c r="D157" s="1">
        <v>816.0</v>
      </c>
      <c r="E157" s="1">
        <v>173.0</v>
      </c>
      <c r="F157" s="1">
        <v>8.01125729082731</v>
      </c>
      <c r="G157" s="1">
        <v>0.202576112412178</v>
      </c>
      <c r="H157" s="3">
        <f t="shared" si="1"/>
        <v>20.25761124</v>
      </c>
    </row>
    <row r="158">
      <c r="A158" s="1" t="s">
        <v>601</v>
      </c>
      <c r="B158" s="1" t="s">
        <v>601</v>
      </c>
      <c r="C158" s="1">
        <v>21.6575289020308</v>
      </c>
      <c r="D158" s="1">
        <v>956.0</v>
      </c>
      <c r="E158" s="1">
        <v>173.0</v>
      </c>
      <c r="F158" s="1">
        <v>8.01125729082731</v>
      </c>
      <c r="G158" s="1">
        <v>0.202576112412178</v>
      </c>
      <c r="H158" s="3">
        <f t="shared" si="1"/>
        <v>20.25761124</v>
      </c>
    </row>
    <row r="159">
      <c r="A159" s="1" t="s">
        <v>101</v>
      </c>
      <c r="B159" s="1" t="s">
        <v>842</v>
      </c>
      <c r="C159" s="1">
        <v>21.6575289020308</v>
      </c>
      <c r="D159" s="1">
        <v>1662.0</v>
      </c>
      <c r="E159" s="1">
        <v>173.0</v>
      </c>
      <c r="F159" s="1">
        <v>8.01125729082731</v>
      </c>
      <c r="G159" s="1">
        <v>0.202576112412178</v>
      </c>
      <c r="H159" s="3">
        <f t="shared" si="1"/>
        <v>20.25761124</v>
      </c>
    </row>
    <row r="160">
      <c r="A160" s="1" t="s">
        <v>604</v>
      </c>
      <c r="B160" s="1" t="s">
        <v>843</v>
      </c>
      <c r="C160" s="1">
        <v>21.6575289020308</v>
      </c>
      <c r="D160" s="1">
        <v>1300.0</v>
      </c>
      <c r="E160" s="1">
        <v>173.0</v>
      </c>
      <c r="F160" s="1">
        <v>8.01125729082731</v>
      </c>
      <c r="G160" s="1">
        <v>0.202576112412178</v>
      </c>
      <c r="H160" s="3">
        <f t="shared" si="1"/>
        <v>20.25761124</v>
      </c>
    </row>
    <row r="161">
      <c r="A161" s="1" t="s">
        <v>602</v>
      </c>
      <c r="B161" s="1" t="s">
        <v>844</v>
      </c>
      <c r="C161" s="1">
        <v>26.0333887759502</v>
      </c>
      <c r="D161" s="1">
        <v>2141.0</v>
      </c>
      <c r="E161" s="1">
        <v>171.0</v>
      </c>
      <c r="F161" s="1">
        <v>7.92659947027681</v>
      </c>
      <c r="G161" s="1">
        <v>0.200234192037471</v>
      </c>
      <c r="H161" s="3">
        <f t="shared" si="1"/>
        <v>20.0234192</v>
      </c>
    </row>
    <row r="162">
      <c r="A162" s="1" t="s">
        <v>32</v>
      </c>
      <c r="B162" s="1" t="s">
        <v>845</v>
      </c>
      <c r="C162" s="1">
        <v>25.0990780098154</v>
      </c>
      <c r="D162" s="1">
        <v>722.0</v>
      </c>
      <c r="E162" s="1">
        <v>171.0</v>
      </c>
      <c r="F162" s="1">
        <v>7.92659947027681</v>
      </c>
      <c r="G162" s="1">
        <v>0.200234192037471</v>
      </c>
      <c r="H162" s="3">
        <f t="shared" si="1"/>
        <v>20.0234192</v>
      </c>
    </row>
    <row r="163">
      <c r="A163" s="1" t="s">
        <v>215</v>
      </c>
      <c r="B163" s="1" t="s">
        <v>846</v>
      </c>
      <c r="C163" s="1">
        <v>21.9203679747017</v>
      </c>
      <c r="D163" s="1">
        <v>1673.0</v>
      </c>
      <c r="E163" s="1">
        <v>169.0</v>
      </c>
      <c r="F163" s="1">
        <v>7.8417763023155</v>
      </c>
      <c r="G163" s="1">
        <v>0.197892271662763</v>
      </c>
      <c r="H163" s="3">
        <f t="shared" si="1"/>
        <v>19.78922717</v>
      </c>
    </row>
    <row r="164">
      <c r="A164" s="1" t="s">
        <v>293</v>
      </c>
      <c r="B164" s="1" t="s">
        <v>847</v>
      </c>
      <c r="C164" s="1">
        <v>25.0990780098154</v>
      </c>
      <c r="D164" s="1">
        <v>1403.0</v>
      </c>
      <c r="E164" s="1">
        <v>169.0</v>
      </c>
      <c r="F164" s="1">
        <v>7.8417763023155</v>
      </c>
      <c r="G164" s="1">
        <v>0.197892271662763</v>
      </c>
      <c r="H164" s="3">
        <f t="shared" si="1"/>
        <v>19.78922717</v>
      </c>
    </row>
    <row r="165">
      <c r="A165" s="1" t="s">
        <v>600</v>
      </c>
      <c r="B165" s="1" t="s">
        <v>848</v>
      </c>
      <c r="C165" s="1">
        <v>27.6576521078462</v>
      </c>
      <c r="D165" s="1">
        <v>3122.0</v>
      </c>
      <c r="E165" s="1">
        <v>168.0</v>
      </c>
      <c r="F165" s="1">
        <v>7.79930251096889</v>
      </c>
      <c r="G165" s="1">
        <v>0.19672131147541</v>
      </c>
      <c r="H165" s="3">
        <f t="shared" si="1"/>
        <v>19.67213115</v>
      </c>
    </row>
    <row r="166">
      <c r="A166" s="1" t="s">
        <v>599</v>
      </c>
      <c r="B166" s="1" t="s">
        <v>849</v>
      </c>
      <c r="C166" s="1">
        <v>21.6903837861147</v>
      </c>
      <c r="D166" s="1">
        <v>1705.0</v>
      </c>
      <c r="E166" s="1">
        <v>168.0</v>
      </c>
      <c r="F166" s="1">
        <v>7.79930251096889</v>
      </c>
      <c r="G166" s="1">
        <v>0.19672131147541</v>
      </c>
      <c r="H166" s="3">
        <f t="shared" si="1"/>
        <v>19.67213115</v>
      </c>
    </row>
    <row r="167">
      <c r="A167" s="1" t="s">
        <v>232</v>
      </c>
      <c r="B167" s="1" t="s">
        <v>850</v>
      </c>
      <c r="C167" s="1">
        <v>25.7561756914926</v>
      </c>
      <c r="D167" s="1">
        <v>2381.0</v>
      </c>
      <c r="E167" s="1">
        <v>168.0</v>
      </c>
      <c r="F167" s="1">
        <v>7.79930251096889</v>
      </c>
      <c r="G167" s="1">
        <v>0.19672131147541</v>
      </c>
      <c r="H167" s="3">
        <f t="shared" si="1"/>
        <v>19.67213115</v>
      </c>
    </row>
    <row r="168">
      <c r="A168" s="1" t="s">
        <v>598</v>
      </c>
      <c r="B168" s="1" t="s">
        <v>851</v>
      </c>
      <c r="C168" s="1">
        <v>30.7234234789215</v>
      </c>
      <c r="D168" s="1">
        <v>1021.0</v>
      </c>
      <c r="E168" s="1">
        <v>167.0</v>
      </c>
      <c r="F168" s="1">
        <v>7.75678713979052</v>
      </c>
      <c r="G168" s="1">
        <v>0.195550351288056</v>
      </c>
      <c r="H168" s="3">
        <f t="shared" si="1"/>
        <v>19.55503513</v>
      </c>
    </row>
    <row r="169">
      <c r="A169" s="1" t="s">
        <v>597</v>
      </c>
      <c r="B169" s="1" t="s">
        <v>852</v>
      </c>
      <c r="C169" s="1">
        <v>27.4933776874268</v>
      </c>
      <c r="D169" s="1">
        <v>1119.0</v>
      </c>
      <c r="E169" s="1">
        <v>167.0</v>
      </c>
      <c r="F169" s="1">
        <v>7.75678713979052</v>
      </c>
      <c r="G169" s="1">
        <v>0.195550351288056</v>
      </c>
      <c r="H169" s="3">
        <f t="shared" si="1"/>
        <v>19.55503513</v>
      </c>
    </row>
    <row r="170">
      <c r="A170" s="1" t="s">
        <v>287</v>
      </c>
      <c r="B170" s="1" t="s">
        <v>853</v>
      </c>
      <c r="C170" s="1">
        <v>25.7561756914926</v>
      </c>
      <c r="D170" s="1">
        <v>1823.0</v>
      </c>
      <c r="E170" s="1">
        <v>167.0</v>
      </c>
      <c r="F170" s="1">
        <v>7.75678713979052</v>
      </c>
      <c r="G170" s="1">
        <v>0.195550351288056</v>
      </c>
      <c r="H170" s="3">
        <f t="shared" si="1"/>
        <v>19.55503513</v>
      </c>
    </row>
    <row r="171">
      <c r="A171" s="1" t="s">
        <v>595</v>
      </c>
      <c r="B171" s="1" t="s">
        <v>854</v>
      </c>
      <c r="C171" s="1">
        <v>29.0663052629417</v>
      </c>
      <c r="D171" s="1">
        <v>1253.0</v>
      </c>
      <c r="E171" s="1">
        <v>164.0</v>
      </c>
      <c r="F171" s="1">
        <v>7.62899073117349</v>
      </c>
      <c r="G171" s="1">
        <v>0.192037470725995</v>
      </c>
      <c r="H171" s="3">
        <f t="shared" si="1"/>
        <v>19.20374707</v>
      </c>
    </row>
    <row r="172">
      <c r="A172" s="1" t="s">
        <v>409</v>
      </c>
      <c r="B172" s="1" t="s">
        <v>855</v>
      </c>
      <c r="C172" s="1">
        <v>30.7234234789215</v>
      </c>
      <c r="D172" s="1">
        <v>1140.0</v>
      </c>
      <c r="E172" s="1">
        <v>161.0</v>
      </c>
      <c r="F172" s="1">
        <v>7.50081715602266</v>
      </c>
      <c r="G172" s="1">
        <v>0.188524590163934</v>
      </c>
      <c r="H172" s="3">
        <f t="shared" si="1"/>
        <v>18.85245902</v>
      </c>
    </row>
    <row r="173">
      <c r="A173" s="1" t="s">
        <v>102</v>
      </c>
      <c r="B173" s="1" t="s">
        <v>856</v>
      </c>
      <c r="C173" s="1">
        <v>25.0990780098154</v>
      </c>
      <c r="D173" s="1">
        <v>2334.0</v>
      </c>
      <c r="E173" s="1">
        <v>161.0</v>
      </c>
      <c r="F173" s="1">
        <v>7.50081715602266</v>
      </c>
      <c r="G173" s="1">
        <v>0.188524590163934</v>
      </c>
      <c r="H173" s="3">
        <f t="shared" si="1"/>
        <v>18.85245902</v>
      </c>
    </row>
    <row r="174">
      <c r="A174" s="1" t="s">
        <v>435</v>
      </c>
      <c r="B174" s="1" t="s">
        <v>857</v>
      </c>
      <c r="C174" s="1">
        <v>27.4276679192591</v>
      </c>
      <c r="D174" s="1">
        <v>648.0</v>
      </c>
      <c r="E174" s="1">
        <v>160.0</v>
      </c>
      <c r="F174" s="1">
        <v>7.45800843083121</v>
      </c>
      <c r="G174" s="1">
        <v>0.187353629976581</v>
      </c>
      <c r="H174" s="3">
        <f t="shared" si="1"/>
        <v>18.735363</v>
      </c>
    </row>
    <row r="175">
      <c r="A175" s="1" t="s">
        <v>323</v>
      </c>
      <c r="B175" s="1" t="s">
        <v>858</v>
      </c>
      <c r="C175" s="1">
        <v>29.2305796833611</v>
      </c>
      <c r="D175" s="1">
        <v>568.0</v>
      </c>
      <c r="E175" s="1">
        <v>160.0</v>
      </c>
      <c r="F175" s="1">
        <v>7.45800843083121</v>
      </c>
      <c r="G175" s="1">
        <v>0.187353629976581</v>
      </c>
      <c r="H175" s="3">
        <f t="shared" si="1"/>
        <v>18.735363</v>
      </c>
    </row>
    <row r="176">
      <c r="A176" s="1" t="s">
        <v>374</v>
      </c>
      <c r="B176" s="1" t="s">
        <v>859</v>
      </c>
      <c r="C176" s="1">
        <v>26.0333887759502</v>
      </c>
      <c r="D176" s="1">
        <v>1983.0</v>
      </c>
      <c r="E176" s="1">
        <v>159.0</v>
      </c>
      <c r="F176" s="1">
        <v>7.41515746712754</v>
      </c>
      <c r="G176" s="1">
        <v>0.186182669789227</v>
      </c>
      <c r="H176" s="3">
        <f t="shared" si="1"/>
        <v>18.61826698</v>
      </c>
    </row>
    <row r="177">
      <c r="A177" s="1" t="s">
        <v>621</v>
      </c>
      <c r="B177" s="1" t="s">
        <v>269</v>
      </c>
      <c r="C177" s="1">
        <v>27.6576521078462</v>
      </c>
      <c r="D177" s="1">
        <v>650.0</v>
      </c>
      <c r="E177" s="1">
        <v>158.0</v>
      </c>
      <c r="F177" s="1">
        <v>7.37226418147752</v>
      </c>
      <c r="G177" s="1">
        <v>0.185011709601874</v>
      </c>
      <c r="H177" s="3">
        <f t="shared" si="1"/>
        <v>18.50117096</v>
      </c>
    </row>
    <row r="178">
      <c r="A178" s="1" t="s">
        <v>373</v>
      </c>
      <c r="B178" s="1" t="s">
        <v>860</v>
      </c>
      <c r="C178" s="1">
        <v>21.0004312203536</v>
      </c>
      <c r="D178" s="1">
        <v>524.0</v>
      </c>
      <c r="E178" s="1">
        <v>158.0</v>
      </c>
      <c r="F178" s="1">
        <v>7.37226418147752</v>
      </c>
      <c r="G178" s="1">
        <v>0.185011709601874</v>
      </c>
      <c r="H178" s="3">
        <f t="shared" si="1"/>
        <v>18.50117096</v>
      </c>
    </row>
    <row r="179">
      <c r="A179" s="1" t="s">
        <v>439</v>
      </c>
      <c r="B179" s="1" t="s">
        <v>861</v>
      </c>
      <c r="C179" s="1">
        <v>21.6903837861147</v>
      </c>
      <c r="D179" s="1">
        <v>4163.0</v>
      </c>
      <c r="E179" s="1">
        <v>158.0</v>
      </c>
      <c r="F179" s="1">
        <v>7.37226418147752</v>
      </c>
      <c r="G179" s="1">
        <v>0.185011709601874</v>
      </c>
      <c r="H179" s="3">
        <f t="shared" si="1"/>
        <v>18.50117096</v>
      </c>
    </row>
    <row r="180">
      <c r="A180" s="1" t="s">
        <v>596</v>
      </c>
      <c r="B180" s="1" t="s">
        <v>862</v>
      </c>
      <c r="C180" s="1">
        <v>21.9203679747017</v>
      </c>
      <c r="D180" s="1">
        <v>1057.0</v>
      </c>
      <c r="E180" s="1">
        <v>154.0</v>
      </c>
      <c r="F180" s="1">
        <v>7.20026614205014</v>
      </c>
      <c r="G180" s="1">
        <v>0.180327868852459</v>
      </c>
      <c r="H180" s="3">
        <f t="shared" si="1"/>
        <v>18.03278689</v>
      </c>
    </row>
    <row r="181">
      <c r="A181" s="1" t="s">
        <v>336</v>
      </c>
      <c r="B181" s="1" t="s">
        <v>863</v>
      </c>
      <c r="C181" s="1">
        <v>29.2305796833611</v>
      </c>
      <c r="D181" s="1">
        <v>2687.0</v>
      </c>
      <c r="E181" s="1">
        <v>153.0</v>
      </c>
      <c r="F181" s="1">
        <v>7.1571599864613</v>
      </c>
      <c r="G181" s="1">
        <v>0.179156908665105</v>
      </c>
      <c r="H181" s="3">
        <f t="shared" si="1"/>
        <v>17.91569087</v>
      </c>
    </row>
    <row r="182">
      <c r="A182" s="1" t="s">
        <v>380</v>
      </c>
      <c r="B182" s="1" t="s">
        <v>864</v>
      </c>
      <c r="C182" s="1">
        <v>22.4932750159141</v>
      </c>
      <c r="D182" s="1">
        <v>1381.0</v>
      </c>
      <c r="E182" s="1">
        <v>153.0</v>
      </c>
      <c r="F182" s="1">
        <v>7.1571599864613</v>
      </c>
      <c r="G182" s="1">
        <v>0.179156908665105</v>
      </c>
      <c r="H182" s="3">
        <f t="shared" si="1"/>
        <v>17.91569087</v>
      </c>
    </row>
    <row r="183">
      <c r="A183" s="1" t="s">
        <v>187</v>
      </c>
      <c r="B183" s="1" t="s">
        <v>865</v>
      </c>
      <c r="C183" s="1">
        <v>25.7561756914926</v>
      </c>
      <c r="D183" s="1">
        <v>933.0</v>
      </c>
      <c r="E183" s="1">
        <v>153.0</v>
      </c>
      <c r="F183" s="1">
        <v>7.1571599864613</v>
      </c>
      <c r="G183" s="1">
        <v>0.179156908665105</v>
      </c>
      <c r="H183" s="3">
        <f t="shared" si="1"/>
        <v>17.91569087</v>
      </c>
    </row>
    <row r="184">
      <c r="A184" s="1" t="s">
        <v>213</v>
      </c>
      <c r="B184" s="1" t="s">
        <v>866</v>
      </c>
      <c r="C184" s="1">
        <v>25.0990780098154</v>
      </c>
      <c r="D184" s="1">
        <v>952.0</v>
      </c>
      <c r="E184" s="1">
        <v>153.0</v>
      </c>
      <c r="F184" s="1">
        <v>7.1571599864613</v>
      </c>
      <c r="G184" s="1">
        <v>0.179156908665105</v>
      </c>
      <c r="H184" s="3">
        <f t="shared" si="1"/>
        <v>17.91569087</v>
      </c>
    </row>
    <row r="185">
      <c r="A185" s="1" t="s">
        <v>319</v>
      </c>
      <c r="B185" s="1" t="s">
        <v>867</v>
      </c>
      <c r="C185" s="1">
        <v>25.0990780098154</v>
      </c>
      <c r="D185" s="1">
        <v>1284.0</v>
      </c>
      <c r="E185" s="1">
        <v>152.0</v>
      </c>
      <c r="F185" s="1">
        <v>7.11401100309035</v>
      </c>
      <c r="G185" s="1">
        <v>0.177985948477752</v>
      </c>
      <c r="H185" s="3">
        <f t="shared" si="1"/>
        <v>17.79859485</v>
      </c>
    </row>
    <row r="186">
      <c r="A186" s="1" t="s">
        <v>379</v>
      </c>
      <c r="B186" s="1" t="s">
        <v>868</v>
      </c>
      <c r="C186" s="1">
        <v>30.7234234789215</v>
      </c>
      <c r="D186" s="1">
        <v>1126.0</v>
      </c>
      <c r="E186" s="1">
        <v>150.0</v>
      </c>
      <c r="F186" s="1">
        <v>7.02758421199955</v>
      </c>
      <c r="G186" s="1">
        <v>0.175644028103044</v>
      </c>
      <c r="H186" s="3">
        <f t="shared" si="1"/>
        <v>17.56440281</v>
      </c>
    </row>
    <row r="187">
      <c r="A187" s="1" t="s">
        <v>593</v>
      </c>
      <c r="B187" s="1" t="s">
        <v>869</v>
      </c>
      <c r="C187" s="1">
        <v>32.0006570976817</v>
      </c>
      <c r="D187" s="1">
        <v>1159.0</v>
      </c>
      <c r="E187" s="1">
        <v>146.0</v>
      </c>
      <c r="F187" s="1">
        <v>6.85421293109949</v>
      </c>
      <c r="G187" s="1">
        <v>0.17096018735363</v>
      </c>
      <c r="H187" s="3">
        <f t="shared" si="1"/>
        <v>17.09601874</v>
      </c>
    </row>
    <row r="188">
      <c r="A188" s="1" t="s">
        <v>62</v>
      </c>
      <c r="B188" s="1" t="s">
        <v>870</v>
      </c>
      <c r="C188" s="1">
        <v>25.6904659233249</v>
      </c>
      <c r="D188" s="1">
        <v>1493.0</v>
      </c>
      <c r="E188" s="1">
        <v>145.0</v>
      </c>
      <c r="F188" s="1">
        <v>6.81076175369773</v>
      </c>
      <c r="G188" s="1">
        <v>0.169789227166276</v>
      </c>
      <c r="H188" s="3">
        <f t="shared" si="1"/>
        <v>16.97892272</v>
      </c>
    </row>
    <row r="189">
      <c r="A189" s="1" t="s">
        <v>594</v>
      </c>
      <c r="B189" s="1" t="s">
        <v>725</v>
      </c>
      <c r="C189" s="1">
        <v>25.0990780098154</v>
      </c>
      <c r="D189" s="1">
        <v>1353.0</v>
      </c>
      <c r="E189" s="1">
        <v>144.0</v>
      </c>
      <c r="F189" s="1">
        <v>6.7672670598366</v>
      </c>
      <c r="G189" s="1">
        <v>0.168618266978923</v>
      </c>
      <c r="H189" s="3">
        <f t="shared" si="1"/>
        <v>16.8618267</v>
      </c>
    </row>
    <row r="190">
      <c r="A190" s="1" t="s">
        <v>592</v>
      </c>
      <c r="B190" s="1" t="s">
        <v>871</v>
      </c>
      <c r="C190" s="1">
        <v>29.0663052629417</v>
      </c>
      <c r="D190" s="1">
        <v>1160.0</v>
      </c>
      <c r="E190" s="1">
        <v>143.0</v>
      </c>
      <c r="F190" s="1">
        <v>6.72372876226507</v>
      </c>
      <c r="G190" s="1">
        <v>0.167447306791569</v>
      </c>
      <c r="H190" s="3">
        <f t="shared" si="1"/>
        <v>16.74473068</v>
      </c>
    </row>
    <row r="191">
      <c r="A191" s="1" t="s">
        <v>591</v>
      </c>
      <c r="B191" s="1" t="s">
        <v>872</v>
      </c>
      <c r="C191" s="1">
        <v>30.7234234789215</v>
      </c>
      <c r="D191" s="1">
        <v>1004.0</v>
      </c>
      <c r="E191" s="1">
        <v>143.0</v>
      </c>
      <c r="F191" s="1">
        <v>6.72372876226507</v>
      </c>
      <c r="G191" s="1">
        <v>0.167447306791569</v>
      </c>
      <c r="H191" s="3">
        <f t="shared" si="1"/>
        <v>16.74473068</v>
      </c>
    </row>
    <row r="192">
      <c r="A192" s="1" t="s">
        <v>169</v>
      </c>
      <c r="B192" s="1" t="s">
        <v>873</v>
      </c>
      <c r="C192" s="1">
        <v>26.0333887759502</v>
      </c>
      <c r="D192" s="1">
        <v>1376.0</v>
      </c>
      <c r="E192" s="1">
        <v>141.0</v>
      </c>
      <c r="F192" s="1">
        <v>6.63652100567204</v>
      </c>
      <c r="G192" s="1">
        <v>0.165105386416862</v>
      </c>
      <c r="H192" s="3">
        <f t="shared" si="1"/>
        <v>16.51053864</v>
      </c>
    </row>
    <row r="193">
      <c r="A193" s="1" t="s">
        <v>268</v>
      </c>
      <c r="B193" s="1" t="s">
        <v>874</v>
      </c>
      <c r="C193" s="1">
        <v>21.6903837861147</v>
      </c>
      <c r="D193" s="1">
        <v>1067.0</v>
      </c>
      <c r="E193" s="1">
        <v>140.0</v>
      </c>
      <c r="F193" s="1">
        <v>6.59285137083082</v>
      </c>
      <c r="G193" s="1">
        <v>0.163934426229508</v>
      </c>
      <c r="H193" s="3">
        <f t="shared" si="1"/>
        <v>16.39344262</v>
      </c>
    </row>
    <row r="194">
      <c r="A194" s="1" t="s">
        <v>59</v>
      </c>
      <c r="B194" s="1" t="s">
        <v>875</v>
      </c>
      <c r="C194" s="1">
        <v>22.4932750159141</v>
      </c>
      <c r="D194" s="1">
        <v>1208.0</v>
      </c>
      <c r="E194" s="1">
        <v>139.0</v>
      </c>
      <c r="F194" s="1">
        <v>6.54913778063761</v>
      </c>
      <c r="G194" s="1">
        <v>0.162763466042155</v>
      </c>
      <c r="H194" s="3">
        <f t="shared" si="1"/>
        <v>16.2763466</v>
      </c>
    </row>
    <row r="195">
      <c r="A195" s="1" t="s">
        <v>590</v>
      </c>
      <c r="B195" s="1" t="s">
        <v>590</v>
      </c>
      <c r="C195" s="1">
        <v>27.2633934988398</v>
      </c>
      <c r="D195" s="1">
        <v>551.0</v>
      </c>
      <c r="E195" s="1">
        <v>139.0</v>
      </c>
      <c r="F195" s="1">
        <v>6.54913778063761</v>
      </c>
      <c r="G195" s="1">
        <v>0.162763466042155</v>
      </c>
      <c r="H195" s="3">
        <f t="shared" si="1"/>
        <v>16.2763466</v>
      </c>
    </row>
    <row r="196">
      <c r="A196" s="1" t="s">
        <v>588</v>
      </c>
      <c r="B196" s="1" t="s">
        <v>876</v>
      </c>
      <c r="C196" s="1">
        <v>27.4933776874268</v>
      </c>
      <c r="D196" s="1">
        <v>563.0</v>
      </c>
      <c r="E196" s="1">
        <v>138.0</v>
      </c>
      <c r="F196" s="1">
        <v>6.50538014651736</v>
      </c>
      <c r="G196" s="1">
        <v>0.161592505854801</v>
      </c>
      <c r="H196" s="3">
        <f t="shared" si="1"/>
        <v>16.15925059</v>
      </c>
    </row>
    <row r="197">
      <c r="A197" s="1" t="s">
        <v>266</v>
      </c>
      <c r="B197" s="1" t="s">
        <v>877</v>
      </c>
      <c r="C197" s="1">
        <v>27.4276679192591</v>
      </c>
      <c r="D197" s="1">
        <v>1647.0</v>
      </c>
      <c r="E197" s="1">
        <v>138.0</v>
      </c>
      <c r="F197" s="1">
        <v>6.50538014651736</v>
      </c>
      <c r="G197" s="1">
        <v>0.161592505854801</v>
      </c>
      <c r="H197" s="3">
        <f t="shared" si="1"/>
        <v>16.15925059</v>
      </c>
    </row>
    <row r="198">
      <c r="A198" s="1" t="s">
        <v>620</v>
      </c>
      <c r="B198" s="1" t="s">
        <v>878</v>
      </c>
      <c r="C198" s="1">
        <v>27.6576521078462</v>
      </c>
      <c r="D198" s="1">
        <v>563.0</v>
      </c>
      <c r="E198" s="1">
        <v>137.0</v>
      </c>
      <c r="F198" s="1">
        <v>6.46157837962703</v>
      </c>
      <c r="G198" s="1">
        <v>0.160421545667447</v>
      </c>
      <c r="H198" s="3">
        <f t="shared" si="1"/>
        <v>16.04215457</v>
      </c>
    </row>
    <row r="199">
      <c r="A199" s="1" t="s">
        <v>33</v>
      </c>
      <c r="B199" s="1" t="s">
        <v>35</v>
      </c>
      <c r="C199" s="1">
        <v>27.4276679192591</v>
      </c>
      <c r="D199" s="1">
        <v>1270.0</v>
      </c>
      <c r="E199" s="1">
        <v>137.0</v>
      </c>
      <c r="F199" s="1">
        <v>6.46157837962703</v>
      </c>
      <c r="G199" s="1">
        <v>0.160421545667447</v>
      </c>
      <c r="H199" s="3">
        <f t="shared" si="1"/>
        <v>16.04215457</v>
      </c>
    </row>
    <row r="200">
      <c r="A200" s="1" t="s">
        <v>589</v>
      </c>
      <c r="B200" s="1" t="s">
        <v>879</v>
      </c>
      <c r="C200" s="1">
        <v>25.0990780098154</v>
      </c>
      <c r="D200" s="1">
        <v>1491.0</v>
      </c>
      <c r="E200" s="1">
        <v>136.0</v>
      </c>
      <c r="F200" s="1">
        <v>6.41773239085448</v>
      </c>
      <c r="G200" s="1">
        <v>0.159250585480094</v>
      </c>
      <c r="H200" s="3">
        <f t="shared" si="1"/>
        <v>15.92505855</v>
      </c>
    </row>
    <row r="201">
      <c r="A201" s="1" t="s">
        <v>267</v>
      </c>
      <c r="B201" s="1" t="s">
        <v>880</v>
      </c>
      <c r="C201" s="1">
        <v>21.9203679747017</v>
      </c>
      <c r="D201" s="1">
        <v>563.0</v>
      </c>
      <c r="E201" s="1">
        <v>136.0</v>
      </c>
      <c r="F201" s="1">
        <v>6.41773239085448</v>
      </c>
      <c r="G201" s="1">
        <v>0.159250585480094</v>
      </c>
      <c r="H201" s="3">
        <f t="shared" si="1"/>
        <v>15.92505855</v>
      </c>
    </row>
    <row r="202">
      <c r="A202" s="1" t="s">
        <v>371</v>
      </c>
      <c r="B202" s="1" t="s">
        <v>371</v>
      </c>
      <c r="C202" s="1">
        <v>21.9203679747017</v>
      </c>
      <c r="D202" s="1">
        <v>666.0</v>
      </c>
      <c r="E202" s="1">
        <v>136.0</v>
      </c>
      <c r="F202" s="1">
        <v>6.41773239085448</v>
      </c>
      <c r="G202" s="1">
        <v>0.159250585480094</v>
      </c>
      <c r="H202" s="3">
        <f t="shared" si="1"/>
        <v>15.92505855</v>
      </c>
    </row>
    <row r="203">
      <c r="A203" s="1" t="s">
        <v>370</v>
      </c>
      <c r="B203" s="1" t="s">
        <v>881</v>
      </c>
      <c r="C203" s="1">
        <v>26.0333887759502</v>
      </c>
      <c r="D203" s="1">
        <v>557.0</v>
      </c>
      <c r="E203" s="1">
        <v>136.0</v>
      </c>
      <c r="F203" s="1">
        <v>6.41773239085448</v>
      </c>
      <c r="G203" s="1">
        <v>0.159250585480094</v>
      </c>
      <c r="H203" s="3">
        <f t="shared" si="1"/>
        <v>15.92505855</v>
      </c>
    </row>
    <row r="204">
      <c r="A204" s="1" t="s">
        <v>483</v>
      </c>
      <c r="B204" s="1" t="s">
        <v>882</v>
      </c>
      <c r="C204" s="1">
        <v>27.4276679192591</v>
      </c>
      <c r="D204" s="1">
        <v>1016.0</v>
      </c>
      <c r="E204" s="1">
        <v>135.0</v>
      </c>
      <c r="F204" s="1">
        <v>6.37384209081744</v>
      </c>
      <c r="G204" s="1">
        <v>0.15807962529274</v>
      </c>
      <c r="H204" s="3">
        <f t="shared" si="1"/>
        <v>15.80796253</v>
      </c>
    </row>
    <row r="205">
      <c r="A205" s="1" t="s">
        <v>586</v>
      </c>
      <c r="B205" s="1" t="s">
        <v>586</v>
      </c>
      <c r="C205" s="1">
        <v>28.8548019466519</v>
      </c>
      <c r="D205" s="1">
        <v>615.0</v>
      </c>
      <c r="E205" s="1">
        <v>134.0</v>
      </c>
      <c r="F205" s="1">
        <v>6.3299073898623</v>
      </c>
      <c r="G205" s="1">
        <v>0.156908665105386</v>
      </c>
      <c r="H205" s="3">
        <f t="shared" si="1"/>
        <v>15.69086651</v>
      </c>
    </row>
    <row r="206">
      <c r="A206" s="1" t="s">
        <v>110</v>
      </c>
      <c r="B206" s="1" t="s">
        <v>883</v>
      </c>
      <c r="C206" s="1">
        <v>29.0663052629417</v>
      </c>
      <c r="D206" s="1">
        <v>1269.0</v>
      </c>
      <c r="E206" s="1">
        <v>134.0</v>
      </c>
      <c r="F206" s="1">
        <v>6.3299073898623</v>
      </c>
      <c r="G206" s="1">
        <v>0.156908665105386</v>
      </c>
      <c r="H206" s="3">
        <f t="shared" si="1"/>
        <v>15.69086651</v>
      </c>
    </row>
    <row r="207">
      <c r="A207" s="1" t="s">
        <v>58</v>
      </c>
      <c r="B207" s="1" t="s">
        <v>58</v>
      </c>
      <c r="C207" s="1">
        <v>25.7561756914926</v>
      </c>
      <c r="D207" s="1">
        <v>1549.0</v>
      </c>
      <c r="E207" s="1">
        <v>133.0</v>
      </c>
      <c r="F207" s="1">
        <v>6.28592819806317</v>
      </c>
      <c r="G207" s="1">
        <v>0.155737704918033</v>
      </c>
      <c r="H207" s="3">
        <f t="shared" si="1"/>
        <v>15.57377049</v>
      </c>
    </row>
    <row r="208">
      <c r="A208" s="1" t="s">
        <v>584</v>
      </c>
      <c r="B208" s="1" t="s">
        <v>584</v>
      </c>
      <c r="C208" s="1">
        <v>22.4932750159141</v>
      </c>
      <c r="D208" s="1">
        <v>1537.0</v>
      </c>
      <c r="E208" s="1">
        <v>133.0</v>
      </c>
      <c r="F208" s="1">
        <v>6.28592819806317</v>
      </c>
      <c r="G208" s="1">
        <v>0.155737704918033</v>
      </c>
      <c r="H208" s="3">
        <f t="shared" si="1"/>
        <v>15.57377049</v>
      </c>
    </row>
    <row r="209">
      <c r="A209" s="1" t="s">
        <v>587</v>
      </c>
      <c r="B209" s="1" t="s">
        <v>884</v>
      </c>
      <c r="C209" s="1">
        <v>26.0333887759502</v>
      </c>
      <c r="D209" s="1">
        <v>1461.0</v>
      </c>
      <c r="E209" s="1">
        <v>133.0</v>
      </c>
      <c r="F209" s="1">
        <v>6.28592819806317</v>
      </c>
      <c r="G209" s="1">
        <v>0.155737704918033</v>
      </c>
      <c r="H209" s="3">
        <f t="shared" si="1"/>
        <v>15.57377049</v>
      </c>
    </row>
    <row r="210">
      <c r="A210" s="1" t="s">
        <v>585</v>
      </c>
      <c r="B210" s="1" t="s">
        <v>885</v>
      </c>
      <c r="C210" s="1">
        <v>25.3947719665702</v>
      </c>
      <c r="D210" s="1">
        <v>662.0</v>
      </c>
      <c r="E210" s="1">
        <v>132.0</v>
      </c>
      <c r="F210" s="1">
        <v>6.24190442522061</v>
      </c>
      <c r="G210" s="1">
        <v>0.154566744730679</v>
      </c>
      <c r="H210" s="3">
        <f t="shared" si="1"/>
        <v>15.45667447</v>
      </c>
    </row>
    <row r="211">
      <c r="A211" s="1" t="s">
        <v>239</v>
      </c>
      <c r="B211" s="1" t="s">
        <v>886</v>
      </c>
      <c r="C211" s="1">
        <v>21.8218033224502</v>
      </c>
      <c r="D211" s="1">
        <v>1626.0</v>
      </c>
      <c r="E211" s="1">
        <v>132.0</v>
      </c>
      <c r="F211" s="1">
        <v>6.24190442522061</v>
      </c>
      <c r="G211" s="1">
        <v>0.154566744730679</v>
      </c>
      <c r="H211" s="3">
        <f t="shared" si="1"/>
        <v>15.45667447</v>
      </c>
    </row>
    <row r="212">
      <c r="A212" s="1" t="s">
        <v>29</v>
      </c>
      <c r="B212" s="1" t="s">
        <v>887</v>
      </c>
      <c r="C212" s="1">
        <v>25.0990780098154</v>
      </c>
      <c r="D212" s="1">
        <v>1056.0</v>
      </c>
      <c r="E212" s="1">
        <v>131.0</v>
      </c>
      <c r="F212" s="1">
        <v>6.19783598086067</v>
      </c>
      <c r="G212" s="1">
        <v>0.153395784543326</v>
      </c>
      <c r="H212" s="3">
        <f t="shared" si="1"/>
        <v>15.33957845</v>
      </c>
    </row>
    <row r="213">
      <c r="A213" s="1" t="s">
        <v>583</v>
      </c>
      <c r="B213" s="1" t="s">
        <v>888</v>
      </c>
      <c r="C213" s="1">
        <v>21.8218033224502</v>
      </c>
      <c r="D213" s="1">
        <v>1381.0</v>
      </c>
      <c r="E213" s="1">
        <v>130.0</v>
      </c>
      <c r="F213" s="1">
        <v>6.15372277423364</v>
      </c>
      <c r="G213" s="1">
        <v>0.152224824355972</v>
      </c>
      <c r="H213" s="3">
        <f t="shared" si="1"/>
        <v>15.22248244</v>
      </c>
    </row>
    <row r="214">
      <c r="A214" s="1" t="s">
        <v>582</v>
      </c>
      <c r="B214" s="1" t="s">
        <v>889</v>
      </c>
      <c r="C214" s="1">
        <v>25.0990780098154</v>
      </c>
      <c r="D214" s="1">
        <v>2141.0</v>
      </c>
      <c r="E214" s="1">
        <v>130.0</v>
      </c>
      <c r="F214" s="1">
        <v>6.15372277423364</v>
      </c>
      <c r="G214" s="1">
        <v>0.152224824355972</v>
      </c>
      <c r="H214" s="3">
        <f t="shared" si="1"/>
        <v>15.22248244</v>
      </c>
    </row>
    <row r="215">
      <c r="A215" s="1" t="s">
        <v>234</v>
      </c>
      <c r="B215" s="1" t="s">
        <v>890</v>
      </c>
      <c r="C215" s="1">
        <v>21.9203679747017</v>
      </c>
      <c r="D215" s="1">
        <v>1556.0</v>
      </c>
      <c r="E215" s="1">
        <v>130.0</v>
      </c>
      <c r="F215" s="1">
        <v>6.15372277423364</v>
      </c>
      <c r="G215" s="1">
        <v>0.152224824355972</v>
      </c>
      <c r="H215" s="3">
        <f t="shared" si="1"/>
        <v>15.22248244</v>
      </c>
    </row>
    <row r="216">
      <c r="A216" s="1" t="s">
        <v>26</v>
      </c>
      <c r="B216" s="1" t="s">
        <v>891</v>
      </c>
      <c r="C216" s="1">
        <v>22.4932750159141</v>
      </c>
      <c r="D216" s="1">
        <v>1814.0</v>
      </c>
      <c r="E216" s="1">
        <v>130.0</v>
      </c>
      <c r="F216" s="1">
        <v>6.15372277423364</v>
      </c>
      <c r="G216" s="1">
        <v>0.152224824355972</v>
      </c>
      <c r="H216" s="3">
        <f t="shared" si="1"/>
        <v>15.22248244</v>
      </c>
    </row>
    <row r="217">
      <c r="A217" s="1" t="s">
        <v>284</v>
      </c>
      <c r="B217" s="1" t="s">
        <v>892</v>
      </c>
      <c r="C217" s="1">
        <v>21.9203679747017</v>
      </c>
      <c r="D217" s="1">
        <v>658.0</v>
      </c>
      <c r="E217" s="1">
        <v>130.0</v>
      </c>
      <c r="F217" s="1">
        <v>6.15372277423364</v>
      </c>
      <c r="G217" s="1">
        <v>0.152224824355972</v>
      </c>
      <c r="H217" s="3">
        <f t="shared" si="1"/>
        <v>15.22248244</v>
      </c>
    </row>
    <row r="218">
      <c r="A218" s="1" t="s">
        <v>111</v>
      </c>
      <c r="B218" s="1" t="s">
        <v>893</v>
      </c>
      <c r="C218" s="1">
        <v>25.3947719665702</v>
      </c>
      <c r="D218" s="1">
        <v>1407.0</v>
      </c>
      <c r="E218" s="1">
        <v>129.0</v>
      </c>
      <c r="F218" s="1">
        <v>6.10956471431306</v>
      </c>
      <c r="G218" s="1">
        <v>0.151053864168618</v>
      </c>
      <c r="H218" s="3">
        <f t="shared" si="1"/>
        <v>15.10538642</v>
      </c>
    </row>
    <row r="219">
      <c r="A219" s="1" t="s">
        <v>55</v>
      </c>
      <c r="B219" s="1" t="s">
        <v>894</v>
      </c>
      <c r="C219" s="1">
        <v>31.9205733177273</v>
      </c>
      <c r="D219" s="1">
        <v>1623.0</v>
      </c>
      <c r="E219" s="1">
        <v>129.0</v>
      </c>
      <c r="F219" s="1">
        <v>6.10956471431306</v>
      </c>
      <c r="G219" s="1">
        <v>0.151053864168618</v>
      </c>
      <c r="H219" s="3">
        <f t="shared" si="1"/>
        <v>15.10538642</v>
      </c>
    </row>
    <row r="220">
      <c r="A220" s="1" t="s">
        <v>581</v>
      </c>
      <c r="B220" s="1" t="s">
        <v>895</v>
      </c>
      <c r="C220" s="1">
        <v>21.6575289020308</v>
      </c>
      <c r="D220" s="1">
        <v>1225.0</v>
      </c>
      <c r="E220" s="1">
        <v>129.0</v>
      </c>
      <c r="F220" s="1">
        <v>6.10956471431306</v>
      </c>
      <c r="G220" s="1">
        <v>0.151053864168618</v>
      </c>
      <c r="H220" s="3">
        <f t="shared" si="1"/>
        <v>15.10538642</v>
      </c>
    </row>
    <row r="221">
      <c r="A221" s="1" t="s">
        <v>579</v>
      </c>
      <c r="B221" s="1" t="s">
        <v>579</v>
      </c>
      <c r="C221" s="1">
        <v>25.3947719665702</v>
      </c>
      <c r="D221" s="1">
        <v>759.0</v>
      </c>
      <c r="E221" s="1">
        <v>128.0</v>
      </c>
      <c r="F221" s="1">
        <v>6.06536170979446</v>
      </c>
      <c r="G221" s="1">
        <v>0.149882903981265</v>
      </c>
      <c r="H221" s="3">
        <f t="shared" si="1"/>
        <v>14.9882904</v>
      </c>
    </row>
    <row r="222">
      <c r="A222" s="1" t="s">
        <v>335</v>
      </c>
      <c r="B222" s="1" t="s">
        <v>896</v>
      </c>
      <c r="C222" s="1">
        <v>26.0333887759502</v>
      </c>
      <c r="D222" s="1">
        <v>833.0</v>
      </c>
      <c r="E222" s="1">
        <v>127.0</v>
      </c>
      <c r="F222" s="1">
        <v>6.02111366909435</v>
      </c>
      <c r="G222" s="1">
        <v>0.148711943793911</v>
      </c>
      <c r="H222" s="3">
        <f t="shared" si="1"/>
        <v>14.87119438</v>
      </c>
    </row>
    <row r="223">
      <c r="A223" s="1" t="s">
        <v>419</v>
      </c>
      <c r="B223" s="1" t="s">
        <v>897</v>
      </c>
      <c r="C223" s="1">
        <v>25.3947719665702</v>
      </c>
      <c r="D223" s="1">
        <v>827.0</v>
      </c>
      <c r="E223" s="1">
        <v>127.0</v>
      </c>
      <c r="F223" s="1">
        <v>6.02111366909435</v>
      </c>
      <c r="G223" s="1">
        <v>0.148711943793911</v>
      </c>
      <c r="H223" s="3">
        <f t="shared" si="1"/>
        <v>14.87119438</v>
      </c>
    </row>
    <row r="224">
      <c r="A224" s="1" t="s">
        <v>44</v>
      </c>
      <c r="B224" s="1" t="s">
        <v>898</v>
      </c>
      <c r="C224" s="1">
        <v>29.5262736401158</v>
      </c>
      <c r="D224" s="1">
        <v>557.0</v>
      </c>
      <c r="E224" s="1">
        <v>126.0</v>
      </c>
      <c r="F224" s="1">
        <v>5.97682050034898</v>
      </c>
      <c r="G224" s="1">
        <v>0.147540983606557</v>
      </c>
      <c r="H224" s="3">
        <f t="shared" si="1"/>
        <v>14.75409836</v>
      </c>
    </row>
    <row r="225">
      <c r="A225" s="1" t="s">
        <v>152</v>
      </c>
      <c r="B225" s="1" t="s">
        <v>899</v>
      </c>
      <c r="C225" s="1">
        <v>31.9205733177273</v>
      </c>
      <c r="D225" s="1">
        <v>1038.0</v>
      </c>
      <c r="E225" s="1">
        <v>125.0</v>
      </c>
      <c r="F225" s="1">
        <v>5.93248211141328</v>
      </c>
      <c r="G225" s="1">
        <v>0.146370023419204</v>
      </c>
      <c r="H225" s="3">
        <f t="shared" si="1"/>
        <v>14.63700234</v>
      </c>
    </row>
    <row r="226">
      <c r="A226" s="1" t="s">
        <v>265</v>
      </c>
      <c r="B226" s="1" t="s">
        <v>900</v>
      </c>
      <c r="C226" s="1">
        <v>29.0663052629417</v>
      </c>
      <c r="D226" s="1">
        <v>1314.0</v>
      </c>
      <c r="E226" s="1">
        <v>124.0</v>
      </c>
      <c r="F226" s="1">
        <v>5.88809840985964</v>
      </c>
      <c r="G226" s="1">
        <v>0.14519906323185</v>
      </c>
      <c r="H226" s="3">
        <f t="shared" si="1"/>
        <v>14.51990632</v>
      </c>
    </row>
    <row r="227">
      <c r="A227" s="1" t="s">
        <v>580</v>
      </c>
      <c r="B227" s="1" t="s">
        <v>901</v>
      </c>
      <c r="C227" s="1">
        <v>21.6575289020308</v>
      </c>
      <c r="D227" s="1">
        <v>664.0</v>
      </c>
      <c r="E227" s="1">
        <v>123.0</v>
      </c>
      <c r="F227" s="1">
        <v>5.8436693029768</v>
      </c>
      <c r="G227" s="1">
        <v>0.144028103044496</v>
      </c>
      <c r="H227" s="3">
        <f t="shared" si="1"/>
        <v>14.4028103</v>
      </c>
    </row>
    <row r="228">
      <c r="A228" s="1" t="s">
        <v>478</v>
      </c>
      <c r="B228" s="1" t="s">
        <v>902</v>
      </c>
      <c r="C228" s="1">
        <v>27.4933776874268</v>
      </c>
      <c r="D228" s="1">
        <v>1226.0</v>
      </c>
      <c r="E228" s="1">
        <v>123.0</v>
      </c>
      <c r="F228" s="1">
        <v>5.8436693029768</v>
      </c>
      <c r="G228" s="1">
        <v>0.144028103044496</v>
      </c>
      <c r="H228" s="3">
        <f t="shared" si="1"/>
        <v>14.4028103</v>
      </c>
    </row>
    <row r="229">
      <c r="A229" s="1" t="s">
        <v>24</v>
      </c>
      <c r="B229" s="1" t="s">
        <v>903</v>
      </c>
      <c r="C229" s="1">
        <v>21.9203679747017</v>
      </c>
      <c r="D229" s="1">
        <v>958.0</v>
      </c>
      <c r="E229" s="1">
        <v>122.0</v>
      </c>
      <c r="F229" s="1">
        <v>5.79919469776867</v>
      </c>
      <c r="G229" s="1">
        <v>0.142857142857143</v>
      </c>
      <c r="H229" s="3">
        <f t="shared" si="1"/>
        <v>14.28571429</v>
      </c>
    </row>
    <row r="230">
      <c r="A230" s="1" t="s">
        <v>479</v>
      </c>
      <c r="B230" s="1" t="s">
        <v>479</v>
      </c>
      <c r="C230" s="1">
        <v>26.0333887759502</v>
      </c>
      <c r="D230" s="1">
        <v>815.0</v>
      </c>
      <c r="E230" s="1">
        <v>121.0</v>
      </c>
      <c r="F230" s="1">
        <v>5.75467450095318</v>
      </c>
      <c r="G230" s="1">
        <v>0.141686182669789</v>
      </c>
      <c r="H230" s="3">
        <f t="shared" si="1"/>
        <v>14.16861827</v>
      </c>
    </row>
    <row r="231">
      <c r="A231" s="1" t="s">
        <v>403</v>
      </c>
      <c r="B231" s="1" t="s">
        <v>904</v>
      </c>
      <c r="C231" s="1">
        <v>27.4276679192591</v>
      </c>
      <c r="D231" s="1">
        <v>908.0</v>
      </c>
      <c r="E231" s="1">
        <v>121.0</v>
      </c>
      <c r="F231" s="1">
        <v>5.75467450095318</v>
      </c>
      <c r="G231" s="1">
        <v>0.141686182669789</v>
      </c>
      <c r="H231" s="3">
        <f t="shared" si="1"/>
        <v>14.16861827</v>
      </c>
    </row>
    <row r="232">
      <c r="A232" s="1" t="s">
        <v>22</v>
      </c>
      <c r="B232" s="1" t="s">
        <v>905</v>
      </c>
      <c r="C232" s="1">
        <v>25.6904659233249</v>
      </c>
      <c r="D232" s="1">
        <v>2234.0</v>
      </c>
      <c r="E232" s="1">
        <v>121.0</v>
      </c>
      <c r="F232" s="1">
        <v>5.75467450095318</v>
      </c>
      <c r="G232" s="1">
        <v>0.141686182669789</v>
      </c>
      <c r="H232" s="3">
        <f t="shared" si="1"/>
        <v>14.16861827</v>
      </c>
    </row>
    <row r="233">
      <c r="A233" s="1" t="s">
        <v>195</v>
      </c>
      <c r="B233" s="1" t="s">
        <v>906</v>
      </c>
      <c r="C233" s="1">
        <v>27.4933776874268</v>
      </c>
      <c r="D233" s="1">
        <v>661.0</v>
      </c>
      <c r="E233" s="1">
        <v>120.0</v>
      </c>
      <c r="F233" s="1">
        <v>5.71010861896105</v>
      </c>
      <c r="G233" s="1">
        <v>0.140515222482436</v>
      </c>
      <c r="H233" s="3">
        <f t="shared" si="1"/>
        <v>14.05152225</v>
      </c>
    </row>
    <row r="234">
      <c r="A234" s="1" t="s">
        <v>578</v>
      </c>
      <c r="B234" s="1" t="s">
        <v>761</v>
      </c>
      <c r="C234" s="1">
        <v>25.0990780098154</v>
      </c>
      <c r="D234" s="1">
        <v>1491.0</v>
      </c>
      <c r="E234" s="1">
        <v>119.0</v>
      </c>
      <c r="F234" s="1">
        <v>5.66549695793469</v>
      </c>
      <c r="G234" s="1">
        <v>0.139344262295082</v>
      </c>
      <c r="H234" s="3">
        <f t="shared" si="1"/>
        <v>13.93442623</v>
      </c>
    </row>
    <row r="235">
      <c r="A235" s="1" t="s">
        <v>334</v>
      </c>
      <c r="B235" s="1" t="s">
        <v>907</v>
      </c>
      <c r="C235" s="1">
        <v>30.7234234789215</v>
      </c>
      <c r="D235" s="1">
        <v>1234.0</v>
      </c>
      <c r="E235" s="1">
        <v>119.0</v>
      </c>
      <c r="F235" s="1">
        <v>5.66549695793469</v>
      </c>
      <c r="G235" s="1">
        <v>0.139344262295082</v>
      </c>
      <c r="H235" s="3">
        <f t="shared" si="1"/>
        <v>13.93442623</v>
      </c>
    </row>
    <row r="236">
      <c r="A236" s="1" t="s">
        <v>577</v>
      </c>
      <c r="B236" s="1" t="s">
        <v>908</v>
      </c>
      <c r="C236" s="1">
        <v>27.2633934988398</v>
      </c>
      <c r="D236" s="1">
        <v>747.0</v>
      </c>
      <c r="E236" s="1">
        <v>119.0</v>
      </c>
      <c r="F236" s="1">
        <v>5.66549695793469</v>
      </c>
      <c r="G236" s="1">
        <v>0.139344262295082</v>
      </c>
      <c r="H236" s="3">
        <f t="shared" si="1"/>
        <v>13.93442623</v>
      </c>
    </row>
    <row r="237">
      <c r="A237" s="1" t="s">
        <v>161</v>
      </c>
      <c r="B237" s="1" t="s">
        <v>161</v>
      </c>
      <c r="C237" s="1">
        <v>32.0992217499333</v>
      </c>
      <c r="D237" s="1">
        <v>366.0</v>
      </c>
      <c r="E237" s="1">
        <v>119.0</v>
      </c>
      <c r="F237" s="1">
        <v>5.66549695793469</v>
      </c>
      <c r="G237" s="1">
        <v>0.139344262295082</v>
      </c>
      <c r="H237" s="3">
        <f t="shared" si="1"/>
        <v>13.93442623</v>
      </c>
    </row>
    <row r="238">
      <c r="A238" s="1" t="s">
        <v>576</v>
      </c>
      <c r="B238" s="1" t="s">
        <v>909</v>
      </c>
      <c r="C238" s="1">
        <v>29.0663052629417</v>
      </c>
      <c r="D238" s="1">
        <v>427.0</v>
      </c>
      <c r="E238" s="1">
        <v>118.0</v>
      </c>
      <c r="F238" s="1">
        <v>5.62083942372695</v>
      </c>
      <c r="G238" s="1">
        <v>0.138173302107728</v>
      </c>
      <c r="H238" s="3">
        <f t="shared" si="1"/>
        <v>13.81733021</v>
      </c>
    </row>
    <row r="239">
      <c r="A239" s="1" t="s">
        <v>404</v>
      </c>
      <c r="B239" s="1" t="s">
        <v>910</v>
      </c>
      <c r="C239" s="1">
        <v>21.6903837861147</v>
      </c>
      <c r="D239" s="1">
        <v>670.0</v>
      </c>
      <c r="E239" s="1">
        <v>118.0</v>
      </c>
      <c r="F239" s="1">
        <v>5.62083942372695</v>
      </c>
      <c r="G239" s="1">
        <v>0.138173302107728</v>
      </c>
      <c r="H239" s="3">
        <f t="shared" si="1"/>
        <v>13.81733021</v>
      </c>
    </row>
    <row r="240">
      <c r="A240" s="1" t="s">
        <v>219</v>
      </c>
      <c r="B240" s="1" t="s">
        <v>911</v>
      </c>
      <c r="C240" s="1">
        <v>22.4932750159141</v>
      </c>
      <c r="D240" s="1">
        <v>1154.0</v>
      </c>
      <c r="E240" s="1">
        <v>118.0</v>
      </c>
      <c r="F240" s="1">
        <v>5.62083942372695</v>
      </c>
      <c r="G240" s="1">
        <v>0.138173302107728</v>
      </c>
      <c r="H240" s="3">
        <f t="shared" si="1"/>
        <v>13.81733021</v>
      </c>
    </row>
    <row r="241">
      <c r="A241" s="1" t="s">
        <v>574</v>
      </c>
      <c r="B241" s="1" t="s">
        <v>903</v>
      </c>
      <c r="C241" s="1">
        <v>21.9203679747017</v>
      </c>
      <c r="D241" s="1">
        <v>2280.0</v>
      </c>
      <c r="E241" s="1">
        <v>116.0</v>
      </c>
      <c r="F241" s="1">
        <v>5.53138635772398</v>
      </c>
      <c r="G241" s="1">
        <v>0.135831381733021</v>
      </c>
      <c r="H241" s="3">
        <f t="shared" si="1"/>
        <v>13.58313817</v>
      </c>
    </row>
    <row r="242">
      <c r="A242" s="1" t="s">
        <v>565</v>
      </c>
      <c r="B242" s="1" t="s">
        <v>912</v>
      </c>
      <c r="C242" s="1">
        <v>25.7561756914926</v>
      </c>
      <c r="D242" s="1">
        <v>1508.0</v>
      </c>
      <c r="E242" s="1">
        <v>116.0</v>
      </c>
      <c r="F242" s="1">
        <v>5.53138635772398</v>
      </c>
      <c r="G242" s="1">
        <v>0.135831381733021</v>
      </c>
      <c r="H242" s="3">
        <f t="shared" si="1"/>
        <v>13.58313817</v>
      </c>
    </row>
    <row r="243">
      <c r="A243" s="1" t="s">
        <v>575</v>
      </c>
      <c r="B243" s="1" t="s">
        <v>913</v>
      </c>
      <c r="C243" s="1">
        <v>25.3947719665702</v>
      </c>
      <c r="D243" s="1">
        <v>1469.0</v>
      </c>
      <c r="E243" s="1">
        <v>114.0</v>
      </c>
      <c r="F243" s="1">
        <v>5.44174866193886</v>
      </c>
      <c r="G243" s="1">
        <v>0.133489461358314</v>
      </c>
      <c r="H243" s="3">
        <f t="shared" si="1"/>
        <v>13.34894614</v>
      </c>
    </row>
    <row r="244">
      <c r="A244" s="1" t="s">
        <v>207</v>
      </c>
      <c r="B244" s="1" t="s">
        <v>914</v>
      </c>
      <c r="C244" s="1">
        <v>21.8218033224502</v>
      </c>
      <c r="D244" s="1">
        <v>823.0</v>
      </c>
      <c r="E244" s="1">
        <v>114.0</v>
      </c>
      <c r="F244" s="1">
        <v>5.44174866193886</v>
      </c>
      <c r="G244" s="1">
        <v>0.133489461358314</v>
      </c>
      <c r="H244" s="3">
        <f t="shared" si="1"/>
        <v>13.34894614</v>
      </c>
    </row>
    <row r="245">
      <c r="A245" s="1" t="s">
        <v>20</v>
      </c>
      <c r="B245" s="1" t="s">
        <v>834</v>
      </c>
      <c r="C245" s="1">
        <v>27.4276679192591</v>
      </c>
      <c r="D245" s="1">
        <v>895.0</v>
      </c>
      <c r="E245" s="1">
        <v>114.0</v>
      </c>
      <c r="F245" s="1">
        <v>5.44174866193886</v>
      </c>
      <c r="G245" s="1">
        <v>0.133489461358314</v>
      </c>
      <c r="H245" s="3">
        <f t="shared" si="1"/>
        <v>13.34894614</v>
      </c>
    </row>
    <row r="246">
      <c r="A246" s="1" t="s">
        <v>36</v>
      </c>
      <c r="B246" s="1" t="s">
        <v>37</v>
      </c>
      <c r="C246" s="1">
        <v>25.3947719665702</v>
      </c>
      <c r="D246" s="1">
        <v>725.0</v>
      </c>
      <c r="E246" s="1">
        <v>113.0</v>
      </c>
      <c r="F246" s="1">
        <v>5.39686033939966</v>
      </c>
      <c r="G246" s="1">
        <v>0.13231850117096</v>
      </c>
      <c r="H246" s="3">
        <f t="shared" si="1"/>
        <v>13.23185012</v>
      </c>
    </row>
    <row r="247">
      <c r="A247" s="1" t="s">
        <v>634</v>
      </c>
      <c r="B247" s="1" t="s">
        <v>915</v>
      </c>
      <c r="C247" s="1">
        <v>27.6576521078462</v>
      </c>
      <c r="D247" s="1">
        <v>997.0</v>
      </c>
      <c r="E247" s="1">
        <v>112.0</v>
      </c>
      <c r="F247" s="1">
        <v>5.35192557264883</v>
      </c>
      <c r="G247" s="1">
        <v>0.131147540983607</v>
      </c>
      <c r="H247" s="3">
        <f t="shared" si="1"/>
        <v>13.1147541</v>
      </c>
    </row>
    <row r="248">
      <c r="A248" s="1" t="s">
        <v>572</v>
      </c>
      <c r="B248" s="1" t="s">
        <v>916</v>
      </c>
      <c r="C248" s="1">
        <v>32.4934803589396</v>
      </c>
      <c r="D248" s="1">
        <v>563.0</v>
      </c>
      <c r="E248" s="1">
        <v>112.0</v>
      </c>
      <c r="F248" s="1">
        <v>5.35192557264883</v>
      </c>
      <c r="G248" s="1">
        <v>0.131147540983607</v>
      </c>
      <c r="H248" s="3">
        <f t="shared" si="1"/>
        <v>13.1147541</v>
      </c>
    </row>
    <row r="249">
      <c r="A249" s="1" t="s">
        <v>437</v>
      </c>
      <c r="B249" s="1" t="s">
        <v>917</v>
      </c>
      <c r="C249" s="1">
        <v>25.3947719665702</v>
      </c>
      <c r="D249" s="1">
        <v>826.0</v>
      </c>
      <c r="E249" s="1">
        <v>111.0</v>
      </c>
      <c r="F249" s="1">
        <v>5.30694426547875</v>
      </c>
      <c r="G249" s="1">
        <v>0.129976580796253</v>
      </c>
      <c r="H249" s="3">
        <f t="shared" si="1"/>
        <v>12.99765808</v>
      </c>
    </row>
    <row r="250">
      <c r="A250" s="1" t="s">
        <v>109</v>
      </c>
      <c r="B250" s="1" t="s">
        <v>918</v>
      </c>
      <c r="C250" s="1">
        <v>22.4932750159141</v>
      </c>
      <c r="D250" s="1">
        <v>722.0</v>
      </c>
      <c r="E250" s="1">
        <v>111.0</v>
      </c>
      <c r="F250" s="1">
        <v>5.30694426547875</v>
      </c>
      <c r="G250" s="1">
        <v>0.129976580796253</v>
      </c>
      <c r="H250" s="3">
        <f t="shared" si="1"/>
        <v>12.99765808</v>
      </c>
    </row>
    <row r="251">
      <c r="A251" s="1" t="s">
        <v>328</v>
      </c>
      <c r="B251" s="1" t="s">
        <v>327</v>
      </c>
      <c r="C251" s="1">
        <v>21.6903837861147</v>
      </c>
      <c r="D251" s="1">
        <v>460.0</v>
      </c>
      <c r="E251" s="1">
        <v>111.0</v>
      </c>
      <c r="F251" s="1">
        <v>5.30694426547875</v>
      </c>
      <c r="G251" s="1">
        <v>0.129976580796253</v>
      </c>
      <c r="H251" s="3">
        <f t="shared" si="1"/>
        <v>12.99765808</v>
      </c>
    </row>
    <row r="252">
      <c r="A252" s="1" t="s">
        <v>421</v>
      </c>
      <c r="B252" s="1" t="s">
        <v>919</v>
      </c>
      <c r="C252" s="1">
        <v>31.9205733177273</v>
      </c>
      <c r="D252" s="1">
        <v>709.0</v>
      </c>
      <c r="E252" s="1">
        <v>110.0</v>
      </c>
      <c r="F252" s="1">
        <v>5.26191632138257</v>
      </c>
      <c r="G252" s="1">
        <v>0.128805620608899</v>
      </c>
      <c r="H252" s="3">
        <f t="shared" si="1"/>
        <v>12.88056206</v>
      </c>
    </row>
    <row r="253">
      <c r="A253" s="1" t="s">
        <v>54</v>
      </c>
      <c r="B253" s="1" t="s">
        <v>920</v>
      </c>
      <c r="C253" s="1">
        <v>20.000410686051</v>
      </c>
      <c r="D253" s="1">
        <v>983.0</v>
      </c>
      <c r="E253" s="1">
        <v>110.0</v>
      </c>
      <c r="F253" s="1">
        <v>5.26191632138257</v>
      </c>
      <c r="G253" s="1">
        <v>0.128805620608899</v>
      </c>
      <c r="H253" s="3">
        <f t="shared" si="1"/>
        <v>12.88056206</v>
      </c>
    </row>
    <row r="254">
      <c r="A254" s="1" t="s">
        <v>573</v>
      </c>
      <c r="B254" s="1" t="s">
        <v>921</v>
      </c>
      <c r="C254" s="1">
        <v>29.0663052629417</v>
      </c>
      <c r="D254" s="1">
        <v>1227.0</v>
      </c>
      <c r="E254" s="1">
        <v>110.0</v>
      </c>
      <c r="F254" s="1">
        <v>5.26191632138257</v>
      </c>
      <c r="G254" s="1">
        <v>0.128805620608899</v>
      </c>
      <c r="H254" s="3">
        <f t="shared" si="1"/>
        <v>12.88056206</v>
      </c>
    </row>
    <row r="255">
      <c r="A255" s="1" t="s">
        <v>389</v>
      </c>
      <c r="B255" s="1" t="s">
        <v>922</v>
      </c>
      <c r="C255" s="1">
        <v>25.3947719665702</v>
      </c>
      <c r="D255" s="1">
        <v>710.0</v>
      </c>
      <c r="E255" s="1">
        <v>110.0</v>
      </c>
      <c r="F255" s="1">
        <v>5.26191632138257</v>
      </c>
      <c r="G255" s="1">
        <v>0.128805620608899</v>
      </c>
      <c r="H255" s="3">
        <f t="shared" si="1"/>
        <v>12.88056206</v>
      </c>
    </row>
    <row r="256">
      <c r="A256" s="1" t="s">
        <v>264</v>
      </c>
      <c r="B256" s="1" t="s">
        <v>923</v>
      </c>
      <c r="C256" s="1">
        <v>26.0333887759502</v>
      </c>
      <c r="D256" s="1">
        <v>1091.0</v>
      </c>
      <c r="E256" s="1">
        <v>109.0</v>
      </c>
      <c r="F256" s="1">
        <v>5.21684164355295</v>
      </c>
      <c r="G256" s="1">
        <v>0.127634660421546</v>
      </c>
      <c r="H256" s="3">
        <f t="shared" si="1"/>
        <v>12.76346604</v>
      </c>
    </row>
    <row r="257">
      <c r="A257" s="1" t="s">
        <v>570</v>
      </c>
      <c r="B257" s="1" t="s">
        <v>924</v>
      </c>
      <c r="C257" s="1">
        <v>21.9203679747017</v>
      </c>
      <c r="D257" s="1">
        <v>628.0</v>
      </c>
      <c r="E257" s="1">
        <v>108.0</v>
      </c>
      <c r="F257" s="1">
        <v>5.17172013488079</v>
      </c>
      <c r="G257" s="1">
        <v>0.126463700234192</v>
      </c>
      <c r="H257" s="3">
        <f t="shared" si="1"/>
        <v>12.64637002</v>
      </c>
    </row>
    <row r="258">
      <c r="A258" s="1" t="s">
        <v>420</v>
      </c>
      <c r="B258" s="1" t="s">
        <v>420</v>
      </c>
      <c r="C258" s="1">
        <v>25.0990780098154</v>
      </c>
      <c r="D258" s="1">
        <v>1595.0</v>
      </c>
      <c r="E258" s="1">
        <v>107.0</v>
      </c>
      <c r="F258" s="1">
        <v>5.12655169795403</v>
      </c>
      <c r="G258" s="1">
        <v>0.125292740046838</v>
      </c>
      <c r="H258" s="3">
        <f t="shared" si="1"/>
        <v>12.529274</v>
      </c>
    </row>
    <row r="259">
      <c r="A259" s="1" t="s">
        <v>633</v>
      </c>
      <c r="B259" s="1" t="s">
        <v>925</v>
      </c>
      <c r="C259" s="1">
        <v>30.7234234789215</v>
      </c>
      <c r="D259" s="1">
        <v>744.0</v>
      </c>
      <c r="E259" s="1">
        <v>107.0</v>
      </c>
      <c r="F259" s="1">
        <v>5.12655169795403</v>
      </c>
      <c r="G259" s="1">
        <v>0.125292740046838</v>
      </c>
      <c r="H259" s="3">
        <f t="shared" si="1"/>
        <v>12.529274</v>
      </c>
    </row>
    <row r="260">
      <c r="A260" s="1" t="s">
        <v>571</v>
      </c>
      <c r="B260" s="1" t="s">
        <v>926</v>
      </c>
      <c r="C260" s="1">
        <v>32.4934803589396</v>
      </c>
      <c r="D260" s="1">
        <v>753.0</v>
      </c>
      <c r="E260" s="1">
        <v>107.0</v>
      </c>
      <c r="F260" s="1">
        <v>5.12655169795403</v>
      </c>
      <c r="G260" s="1">
        <v>0.125292740046838</v>
      </c>
      <c r="H260" s="3">
        <f t="shared" si="1"/>
        <v>12.529274</v>
      </c>
    </row>
    <row r="261">
      <c r="A261" s="1" t="s">
        <v>237</v>
      </c>
      <c r="B261" s="1" t="s">
        <v>757</v>
      </c>
      <c r="C261" s="1">
        <v>22.4932750159141</v>
      </c>
      <c r="D261" s="1">
        <v>646.0</v>
      </c>
      <c r="E261" s="1">
        <v>107.0</v>
      </c>
      <c r="F261" s="1">
        <v>5.12655169795403</v>
      </c>
      <c r="G261" s="1">
        <v>0.125292740046838</v>
      </c>
      <c r="H261" s="3">
        <f t="shared" si="1"/>
        <v>12.529274</v>
      </c>
    </row>
    <row r="262">
      <c r="A262" s="1" t="s">
        <v>423</v>
      </c>
      <c r="B262" s="1" t="s">
        <v>927</v>
      </c>
      <c r="C262" s="1">
        <v>21.8218033224502</v>
      </c>
      <c r="D262" s="1">
        <v>1154.0</v>
      </c>
      <c r="E262" s="1">
        <v>106.0</v>
      </c>
      <c r="F262" s="1">
        <v>5.08133623505633</v>
      </c>
      <c r="G262" s="1">
        <v>0.124121779859485</v>
      </c>
      <c r="H262" s="3">
        <f t="shared" si="1"/>
        <v>12.41217799</v>
      </c>
    </row>
    <row r="263">
      <c r="A263" s="1" t="s">
        <v>422</v>
      </c>
      <c r="B263" s="1" t="s">
        <v>928</v>
      </c>
      <c r="C263" s="1">
        <v>21.8218033224502</v>
      </c>
      <c r="D263" s="1">
        <v>887.0</v>
      </c>
      <c r="E263" s="1">
        <v>106.0</v>
      </c>
      <c r="F263" s="1">
        <v>5.08133623505633</v>
      </c>
      <c r="G263" s="1">
        <v>0.124121779859485</v>
      </c>
      <c r="H263" s="3">
        <f t="shared" si="1"/>
        <v>12.41217799</v>
      </c>
    </row>
    <row r="264">
      <c r="A264" s="1" t="s">
        <v>568</v>
      </c>
      <c r="B264" s="1" t="s">
        <v>929</v>
      </c>
      <c r="C264" s="1">
        <v>29.9862420172899</v>
      </c>
      <c r="D264" s="1">
        <v>471.0</v>
      </c>
      <c r="E264" s="1">
        <v>106.0</v>
      </c>
      <c r="F264" s="1">
        <v>5.08133623505633</v>
      </c>
      <c r="G264" s="1">
        <v>0.124121779859485</v>
      </c>
      <c r="H264" s="3">
        <f t="shared" si="1"/>
        <v>12.41217799</v>
      </c>
    </row>
    <row r="265">
      <c r="A265" s="1" t="s">
        <v>329</v>
      </c>
      <c r="B265" s="1" t="s">
        <v>930</v>
      </c>
      <c r="C265" s="1">
        <v>30.8219881311731</v>
      </c>
      <c r="D265" s="1">
        <v>801.0</v>
      </c>
      <c r="E265" s="1">
        <v>106.0</v>
      </c>
      <c r="F265" s="1">
        <v>5.08133623505633</v>
      </c>
      <c r="G265" s="1">
        <v>0.124121779859485</v>
      </c>
      <c r="H265" s="3">
        <f t="shared" si="1"/>
        <v>12.41217799</v>
      </c>
    </row>
    <row r="266">
      <c r="A266" s="1" t="s">
        <v>384</v>
      </c>
      <c r="B266" s="1" t="s">
        <v>931</v>
      </c>
      <c r="C266" s="1">
        <v>27.4933776874268</v>
      </c>
      <c r="D266" s="1">
        <v>637.0</v>
      </c>
      <c r="E266" s="1">
        <v>105.0</v>
      </c>
      <c r="F266" s="1">
        <v>5.03607364816586</v>
      </c>
      <c r="G266" s="1">
        <v>0.122950819672131</v>
      </c>
      <c r="H266" s="3">
        <f t="shared" si="1"/>
        <v>12.29508197</v>
      </c>
    </row>
    <row r="267">
      <c r="A267" s="1" t="s">
        <v>385</v>
      </c>
      <c r="B267" s="1" t="s">
        <v>385</v>
      </c>
      <c r="C267" s="1">
        <v>27.6576521078462</v>
      </c>
      <c r="D267" s="1">
        <v>477.0</v>
      </c>
      <c r="E267" s="1">
        <v>105.0</v>
      </c>
      <c r="F267" s="1">
        <v>5.03607364816586</v>
      </c>
      <c r="G267" s="1">
        <v>0.122950819672131</v>
      </c>
      <c r="H267" s="3">
        <f t="shared" si="1"/>
        <v>12.29508197</v>
      </c>
    </row>
    <row r="268">
      <c r="A268" s="1" t="s">
        <v>410</v>
      </c>
      <c r="B268" s="1" t="s">
        <v>932</v>
      </c>
      <c r="C268" s="1">
        <v>31.9205733177273</v>
      </c>
      <c r="D268" s="1">
        <v>752.0</v>
      </c>
      <c r="E268" s="1">
        <v>104.0</v>
      </c>
      <c r="F268" s="1">
        <v>4.99076383895393</v>
      </c>
      <c r="G268" s="1">
        <v>0.121779859484778</v>
      </c>
      <c r="H268" s="3">
        <f t="shared" si="1"/>
        <v>12.17798595</v>
      </c>
    </row>
    <row r="269">
      <c r="A269" s="1" t="s">
        <v>470</v>
      </c>
      <c r="B269" s="1" t="s">
        <v>933</v>
      </c>
      <c r="C269" s="1">
        <v>21.6903837861147</v>
      </c>
      <c r="D269" s="1">
        <v>1347.0</v>
      </c>
      <c r="E269" s="1">
        <v>103.0</v>
      </c>
      <c r="F269" s="1">
        <v>4.94540670878385</v>
      </c>
      <c r="G269" s="1">
        <v>0.120608899297424</v>
      </c>
      <c r="H269" s="3">
        <f t="shared" si="1"/>
        <v>12.06088993</v>
      </c>
    </row>
    <row r="270">
      <c r="A270" s="1" t="s">
        <v>471</v>
      </c>
      <c r="B270" s="1" t="s">
        <v>934</v>
      </c>
      <c r="C270" s="1">
        <v>26.0333887759502</v>
      </c>
      <c r="D270" s="1">
        <v>1419.0</v>
      </c>
      <c r="E270" s="1">
        <v>103.0</v>
      </c>
      <c r="F270" s="1">
        <v>4.94540670878385</v>
      </c>
      <c r="G270" s="1">
        <v>0.120608899297424</v>
      </c>
      <c r="H270" s="3">
        <f t="shared" si="1"/>
        <v>12.06088993</v>
      </c>
    </row>
    <row r="271">
      <c r="A271" s="1" t="s">
        <v>107</v>
      </c>
      <c r="B271" s="1" t="s">
        <v>107</v>
      </c>
      <c r="C271" s="1">
        <v>25.7561756914926</v>
      </c>
      <c r="D271" s="1">
        <v>1463.0</v>
      </c>
      <c r="E271" s="1">
        <v>103.0</v>
      </c>
      <c r="F271" s="1">
        <v>4.94540670878385</v>
      </c>
      <c r="G271" s="1">
        <v>0.120608899297424</v>
      </c>
      <c r="H271" s="3">
        <f t="shared" si="1"/>
        <v>12.06088993</v>
      </c>
    </row>
    <row r="272">
      <c r="A272" s="1" t="s">
        <v>372</v>
      </c>
      <c r="B272" s="1" t="s">
        <v>759</v>
      </c>
      <c r="C272" s="1">
        <v>21.6575289020308</v>
      </c>
      <c r="D272" s="1">
        <v>739.0</v>
      </c>
      <c r="E272" s="1">
        <v>103.0</v>
      </c>
      <c r="F272" s="1">
        <v>4.94540670878385</v>
      </c>
      <c r="G272" s="1">
        <v>0.120608899297424</v>
      </c>
      <c r="H272" s="3">
        <f t="shared" si="1"/>
        <v>12.06088993</v>
      </c>
    </row>
    <row r="273">
      <c r="A273" s="1" t="s">
        <v>935</v>
      </c>
      <c r="B273" s="1" t="s">
        <v>936</v>
      </c>
      <c r="C273" s="1">
        <v>21.6903837861147</v>
      </c>
      <c r="D273" s="1">
        <v>450.0</v>
      </c>
      <c r="E273" s="1">
        <v>103.0</v>
      </c>
      <c r="F273" s="1">
        <v>4.94540670878385</v>
      </c>
      <c r="G273" s="1">
        <v>0.120608899297424</v>
      </c>
      <c r="H273" s="3">
        <f t="shared" si="1"/>
        <v>12.06088993</v>
      </c>
    </row>
    <row r="274">
      <c r="A274" s="1" t="s">
        <v>53</v>
      </c>
      <c r="B274" s="1" t="s">
        <v>937</v>
      </c>
      <c r="C274" s="1">
        <v>29.2305796833611</v>
      </c>
      <c r="D274" s="1">
        <v>853.0</v>
      </c>
      <c r="E274" s="1">
        <v>103.0</v>
      </c>
      <c r="F274" s="1">
        <v>4.94540670878385</v>
      </c>
      <c r="G274" s="1">
        <v>0.120608899297424</v>
      </c>
      <c r="H274" s="3">
        <f t="shared" si="1"/>
        <v>12.06088993</v>
      </c>
    </row>
    <row r="275">
      <c r="A275" s="1" t="s">
        <v>567</v>
      </c>
      <c r="B275" s="1" t="s">
        <v>938</v>
      </c>
      <c r="C275" s="1">
        <v>29.3291443356126</v>
      </c>
      <c r="D275" s="1">
        <v>767.0</v>
      </c>
      <c r="E275" s="1">
        <v>102.0</v>
      </c>
      <c r="F275" s="1">
        <v>4.9000021587095</v>
      </c>
      <c r="G275" s="1">
        <v>0.11943793911007</v>
      </c>
      <c r="H275" s="3">
        <f t="shared" si="1"/>
        <v>11.94379391</v>
      </c>
    </row>
    <row r="276">
      <c r="A276" s="1" t="s">
        <v>566</v>
      </c>
      <c r="B276" s="1" t="s">
        <v>939</v>
      </c>
      <c r="C276" s="1">
        <v>21.9203679747017</v>
      </c>
      <c r="D276" s="1">
        <v>461.0</v>
      </c>
      <c r="E276" s="1">
        <v>102.0</v>
      </c>
      <c r="F276" s="1">
        <v>4.9000021587095</v>
      </c>
      <c r="G276" s="1">
        <v>0.11943793911007</v>
      </c>
      <c r="H276" s="3">
        <f t="shared" si="1"/>
        <v>11.94379391</v>
      </c>
    </row>
    <row r="277">
      <c r="A277" s="1" t="s">
        <v>569</v>
      </c>
      <c r="B277" s="1" t="s">
        <v>755</v>
      </c>
      <c r="C277" s="1">
        <v>25.0990780098154</v>
      </c>
      <c r="D277" s="1">
        <v>751.0</v>
      </c>
      <c r="E277" s="1">
        <v>102.0</v>
      </c>
      <c r="F277" s="1">
        <v>4.9000021587095</v>
      </c>
      <c r="G277" s="1">
        <v>0.11943793911007</v>
      </c>
      <c r="H277" s="3">
        <f t="shared" si="1"/>
        <v>11.94379391</v>
      </c>
    </row>
    <row r="278">
      <c r="A278" s="1" t="s">
        <v>27</v>
      </c>
      <c r="B278" s="1" t="s">
        <v>940</v>
      </c>
      <c r="C278" s="1">
        <v>27.6576521078462</v>
      </c>
      <c r="D278" s="1">
        <v>640.0</v>
      </c>
      <c r="E278" s="1">
        <v>102.0</v>
      </c>
      <c r="F278" s="1">
        <v>4.9000021587095</v>
      </c>
      <c r="G278" s="1">
        <v>0.11943793911007</v>
      </c>
      <c r="H278" s="3">
        <f t="shared" si="1"/>
        <v>11.94379391</v>
      </c>
    </row>
    <row r="279">
      <c r="A279" s="1" t="s">
        <v>261</v>
      </c>
      <c r="B279" s="1" t="s">
        <v>941</v>
      </c>
      <c r="C279" s="1">
        <v>25.0990780098154</v>
      </c>
      <c r="D279" s="1">
        <v>874.0</v>
      </c>
      <c r="E279" s="1">
        <v>100.0</v>
      </c>
      <c r="F279" s="1">
        <v>4.809050401509</v>
      </c>
      <c r="G279" s="1">
        <v>0.117096018735363</v>
      </c>
      <c r="H279" s="3">
        <f t="shared" si="1"/>
        <v>11.70960187</v>
      </c>
    </row>
    <row r="280">
      <c r="A280" s="1" t="s">
        <v>197</v>
      </c>
      <c r="B280" s="1" t="s">
        <v>942</v>
      </c>
      <c r="C280" s="1">
        <v>21.8218033224502</v>
      </c>
      <c r="D280" s="1">
        <v>1083.0</v>
      </c>
      <c r="E280" s="1">
        <v>100.0</v>
      </c>
      <c r="F280" s="1">
        <v>4.809050401509</v>
      </c>
      <c r="G280" s="1">
        <v>0.117096018735363</v>
      </c>
      <c r="H280" s="3">
        <f t="shared" si="1"/>
        <v>11.70960187</v>
      </c>
    </row>
    <row r="281">
      <c r="A281" s="1" t="s">
        <v>243</v>
      </c>
      <c r="B281" s="1" t="s">
        <v>943</v>
      </c>
      <c r="C281" s="1">
        <v>25.0990780098154</v>
      </c>
      <c r="D281" s="1">
        <v>1035.0</v>
      </c>
      <c r="E281" s="1">
        <v>100.0</v>
      </c>
      <c r="F281" s="1">
        <v>4.809050401509</v>
      </c>
      <c r="G281" s="1">
        <v>0.117096018735363</v>
      </c>
      <c r="H281" s="3">
        <f t="shared" si="1"/>
        <v>11.70960187</v>
      </c>
    </row>
    <row r="282">
      <c r="A282" s="1" t="s">
        <v>436</v>
      </c>
      <c r="B282" s="1" t="s">
        <v>944</v>
      </c>
      <c r="C282" s="1">
        <v>27.6576521078462</v>
      </c>
      <c r="D282" s="1">
        <v>607.0</v>
      </c>
      <c r="E282" s="1">
        <v>100.0</v>
      </c>
      <c r="F282" s="1">
        <v>4.809050401509</v>
      </c>
      <c r="G282" s="1">
        <v>0.117096018735363</v>
      </c>
      <c r="H282" s="3">
        <f t="shared" si="1"/>
        <v>11.70960187</v>
      </c>
    </row>
    <row r="283">
      <c r="A283" s="1" t="s">
        <v>945</v>
      </c>
      <c r="B283" s="1" t="s">
        <v>946</v>
      </c>
      <c r="C283" s="1">
        <v>26.5262120372082</v>
      </c>
      <c r="D283" s="1">
        <v>912.0</v>
      </c>
      <c r="E283" s="1">
        <v>99.0</v>
      </c>
      <c r="F283" s="1">
        <v>4.76350299493214</v>
      </c>
      <c r="G283" s="1">
        <v>0.115925058548009</v>
      </c>
      <c r="H283" s="3">
        <f t="shared" si="1"/>
        <v>11.59250585</v>
      </c>
    </row>
    <row r="284">
      <c r="A284" s="1" t="s">
        <v>259</v>
      </c>
      <c r="B284" s="1" t="s">
        <v>947</v>
      </c>
      <c r="C284" s="1">
        <v>30.7234234789215</v>
      </c>
      <c r="D284" s="1">
        <v>1104.0</v>
      </c>
      <c r="E284" s="1">
        <v>99.0</v>
      </c>
      <c r="F284" s="1">
        <v>4.76350299493214</v>
      </c>
      <c r="G284" s="1">
        <v>0.115925058548009</v>
      </c>
      <c r="H284" s="3">
        <f t="shared" si="1"/>
        <v>11.59250585</v>
      </c>
    </row>
    <row r="285">
      <c r="A285" s="1" t="s">
        <v>564</v>
      </c>
      <c r="B285" s="1" t="s">
        <v>948</v>
      </c>
      <c r="C285" s="1">
        <v>27.2633934988398</v>
      </c>
      <c r="D285" s="1">
        <v>444.0</v>
      </c>
      <c r="E285" s="1">
        <v>99.0</v>
      </c>
      <c r="F285" s="1">
        <v>4.76350299493214</v>
      </c>
      <c r="G285" s="1">
        <v>0.115925058548009</v>
      </c>
      <c r="H285" s="3">
        <f t="shared" si="1"/>
        <v>11.59250585</v>
      </c>
    </row>
    <row r="286">
      <c r="A286" s="1" t="s">
        <v>40</v>
      </c>
      <c r="B286" s="1" t="s">
        <v>949</v>
      </c>
      <c r="C286" s="1">
        <v>29.2305796833611</v>
      </c>
      <c r="D286" s="1">
        <v>342.0</v>
      </c>
      <c r="E286" s="1">
        <v>99.0</v>
      </c>
      <c r="F286" s="1">
        <v>4.76350299493214</v>
      </c>
      <c r="G286" s="1">
        <v>0.115925058548009</v>
      </c>
      <c r="H286" s="3">
        <f t="shared" si="1"/>
        <v>11.59250585</v>
      </c>
    </row>
    <row r="287">
      <c r="A287" s="1" t="s">
        <v>305</v>
      </c>
      <c r="B287" s="1" t="s">
        <v>950</v>
      </c>
      <c r="C287" s="1">
        <v>27.5590874555946</v>
      </c>
      <c r="D287" s="1">
        <v>578.0</v>
      </c>
      <c r="E287" s="1">
        <v>98.0</v>
      </c>
      <c r="F287" s="1">
        <v>4.71790776954693</v>
      </c>
      <c r="G287" s="1">
        <v>0.114754098360656</v>
      </c>
      <c r="H287" s="3">
        <f t="shared" si="1"/>
        <v>11.47540984</v>
      </c>
    </row>
    <row r="288">
      <c r="A288" s="1" t="s">
        <v>258</v>
      </c>
      <c r="B288" s="1" t="s">
        <v>951</v>
      </c>
      <c r="C288" s="1">
        <v>25.6904659233249</v>
      </c>
      <c r="D288" s="1">
        <v>797.0</v>
      </c>
      <c r="E288" s="1">
        <v>98.0</v>
      </c>
      <c r="F288" s="1">
        <v>4.71790776954693</v>
      </c>
      <c r="G288" s="1">
        <v>0.114754098360656</v>
      </c>
      <c r="H288" s="3">
        <f t="shared" si="1"/>
        <v>11.47540984</v>
      </c>
    </row>
    <row r="289">
      <c r="A289" s="1" t="s">
        <v>306</v>
      </c>
      <c r="B289" s="1" t="s">
        <v>952</v>
      </c>
      <c r="C289" s="1">
        <v>25.6904659233249</v>
      </c>
      <c r="D289" s="1">
        <v>523.0</v>
      </c>
      <c r="E289" s="1">
        <v>98.0</v>
      </c>
      <c r="F289" s="1">
        <v>4.71790776954693</v>
      </c>
      <c r="G289" s="1">
        <v>0.114754098360656</v>
      </c>
      <c r="H289" s="3">
        <f t="shared" si="1"/>
        <v>11.47540984</v>
      </c>
    </row>
    <row r="290">
      <c r="A290" s="1" t="s">
        <v>18</v>
      </c>
      <c r="B290" s="1" t="s">
        <v>953</v>
      </c>
      <c r="C290" s="1">
        <v>29.5919834082835</v>
      </c>
      <c r="D290" s="1">
        <v>567.0</v>
      </c>
      <c r="E290" s="1">
        <v>98.0</v>
      </c>
      <c r="F290" s="1">
        <v>4.71790776954693</v>
      </c>
      <c r="G290" s="1">
        <v>0.114754098360656</v>
      </c>
      <c r="H290" s="3">
        <f t="shared" si="1"/>
        <v>11.47540984</v>
      </c>
    </row>
    <row r="291">
      <c r="A291" s="1" t="s">
        <v>562</v>
      </c>
      <c r="B291" s="1" t="s">
        <v>711</v>
      </c>
      <c r="C291" s="1">
        <v>25.0990780098154</v>
      </c>
      <c r="D291" s="1">
        <v>2398.0</v>
      </c>
      <c r="E291" s="1">
        <v>97.0</v>
      </c>
      <c r="F291" s="1">
        <v>4.67226462484089</v>
      </c>
      <c r="G291" s="1">
        <v>0.113583138173302</v>
      </c>
      <c r="H291" s="3">
        <f t="shared" si="1"/>
        <v>11.35831382</v>
      </c>
    </row>
    <row r="292">
      <c r="A292" s="1" t="s">
        <v>472</v>
      </c>
      <c r="B292" s="1" t="s">
        <v>954</v>
      </c>
      <c r="C292" s="1">
        <v>31.8548635495595</v>
      </c>
      <c r="D292" s="1">
        <v>315.0</v>
      </c>
      <c r="E292" s="1">
        <v>96.0</v>
      </c>
      <c r="F292" s="1">
        <v>4.62657345998427</v>
      </c>
      <c r="G292" s="1">
        <v>0.112412177985948</v>
      </c>
      <c r="H292" s="3">
        <f t="shared" si="1"/>
        <v>11.2412178</v>
      </c>
    </row>
    <row r="293">
      <c r="A293" s="1" t="s">
        <v>473</v>
      </c>
      <c r="B293" s="1" t="s">
        <v>955</v>
      </c>
      <c r="C293" s="1">
        <v>21.8218033224502</v>
      </c>
      <c r="D293" s="1">
        <v>623.0</v>
      </c>
      <c r="E293" s="1">
        <v>95.0</v>
      </c>
      <c r="F293" s="1">
        <v>4.58083417382876</v>
      </c>
      <c r="G293" s="1">
        <v>0.111241217798595</v>
      </c>
      <c r="H293" s="3">
        <f t="shared" si="1"/>
        <v>11.12412178</v>
      </c>
    </row>
    <row r="294">
      <c r="A294" s="1" t="s">
        <v>316</v>
      </c>
      <c r="B294" s="1" t="s">
        <v>956</v>
      </c>
      <c r="C294" s="1">
        <v>21.9203679747017</v>
      </c>
      <c r="D294" s="1">
        <v>556.0</v>
      </c>
      <c r="E294" s="1">
        <v>95.0</v>
      </c>
      <c r="F294" s="1">
        <v>4.58083417382876</v>
      </c>
      <c r="G294" s="1">
        <v>0.111241217798595</v>
      </c>
      <c r="H294" s="3">
        <f t="shared" si="1"/>
        <v>11.12412178</v>
      </c>
    </row>
    <row r="295">
      <c r="A295" s="1" t="s">
        <v>181</v>
      </c>
      <c r="B295" s="1" t="s">
        <v>957</v>
      </c>
      <c r="C295" s="1">
        <v>26.0333887759502</v>
      </c>
      <c r="D295" s="1">
        <v>402.0</v>
      </c>
      <c r="E295" s="1">
        <v>95.0</v>
      </c>
      <c r="F295" s="1">
        <v>4.58083417382876</v>
      </c>
      <c r="G295" s="1">
        <v>0.111241217798595</v>
      </c>
      <c r="H295" s="3">
        <f t="shared" si="1"/>
        <v>11.12412178</v>
      </c>
    </row>
    <row r="296">
      <c r="A296" s="1" t="s">
        <v>339</v>
      </c>
      <c r="B296" s="1" t="s">
        <v>958</v>
      </c>
      <c r="C296" s="1">
        <v>21.6575289020308</v>
      </c>
      <c r="D296" s="1">
        <v>630.0</v>
      </c>
      <c r="E296" s="1">
        <v>94.0</v>
      </c>
      <c r="F296" s="1">
        <v>4.53504666490612</v>
      </c>
      <c r="G296" s="1">
        <v>0.110070257611241</v>
      </c>
      <c r="H296" s="3">
        <f t="shared" si="1"/>
        <v>11.00702576</v>
      </c>
    </row>
    <row r="297">
      <c r="A297" s="1" t="s">
        <v>317</v>
      </c>
      <c r="B297" s="1" t="s">
        <v>959</v>
      </c>
      <c r="C297" s="1">
        <v>25.7561756914926</v>
      </c>
      <c r="D297" s="1">
        <v>922.0</v>
      </c>
      <c r="E297" s="1">
        <v>94.0</v>
      </c>
      <c r="F297" s="1">
        <v>4.53504666490612</v>
      </c>
      <c r="G297" s="1">
        <v>0.110070257611241</v>
      </c>
      <c r="H297" s="3">
        <f t="shared" si="1"/>
        <v>11.00702576</v>
      </c>
    </row>
    <row r="298">
      <c r="A298" s="1" t="s">
        <v>31</v>
      </c>
      <c r="B298" s="1" t="s">
        <v>960</v>
      </c>
      <c r="C298" s="1">
        <v>26.0333887759502</v>
      </c>
      <c r="D298" s="1">
        <v>895.0</v>
      </c>
      <c r="E298" s="1">
        <v>94.0</v>
      </c>
      <c r="F298" s="1">
        <v>4.53504666490612</v>
      </c>
      <c r="G298" s="1">
        <v>0.110070257611241</v>
      </c>
      <c r="H298" s="3">
        <f t="shared" si="1"/>
        <v>11.00702576</v>
      </c>
    </row>
    <row r="299">
      <c r="A299" s="1" t="s">
        <v>201</v>
      </c>
      <c r="B299" s="1" t="s">
        <v>961</v>
      </c>
      <c r="C299" s="1">
        <v>27.4276679192591</v>
      </c>
      <c r="D299" s="1">
        <v>1138.0</v>
      </c>
      <c r="E299" s="1">
        <v>94.0</v>
      </c>
      <c r="F299" s="1">
        <v>4.53504666490612</v>
      </c>
      <c r="G299" s="1">
        <v>0.110070257611241</v>
      </c>
      <c r="H299" s="3">
        <f t="shared" si="1"/>
        <v>11.00702576</v>
      </c>
    </row>
    <row r="300">
      <c r="A300" s="1" t="s">
        <v>962</v>
      </c>
      <c r="B300" s="1" t="s">
        <v>963</v>
      </c>
      <c r="C300" s="1">
        <v>21.6903837861147</v>
      </c>
      <c r="D300" s="1">
        <v>262.0</v>
      </c>
      <c r="E300" s="1">
        <v>93.0</v>
      </c>
      <c r="F300" s="1">
        <v>4.48921083142684</v>
      </c>
      <c r="G300" s="1">
        <v>0.108899297423888</v>
      </c>
      <c r="H300" s="3">
        <f t="shared" si="1"/>
        <v>10.88992974</v>
      </c>
    </row>
    <row r="301">
      <c r="A301" s="1" t="s">
        <v>257</v>
      </c>
      <c r="B301" s="1" t="s">
        <v>964</v>
      </c>
      <c r="C301" s="1">
        <v>21.6575289020308</v>
      </c>
      <c r="D301" s="1">
        <v>657.0</v>
      </c>
      <c r="E301" s="1">
        <v>92.0</v>
      </c>
      <c r="F301" s="1">
        <v>4.44332657127877</v>
      </c>
      <c r="G301" s="1">
        <v>0.107728337236534</v>
      </c>
      <c r="H301" s="3">
        <f t="shared" si="1"/>
        <v>10.77283372</v>
      </c>
    </row>
    <row r="302">
      <c r="A302" s="1" t="s">
        <v>256</v>
      </c>
      <c r="B302" s="1" t="s">
        <v>256</v>
      </c>
      <c r="C302" s="1">
        <v>22.4932750159141</v>
      </c>
      <c r="D302" s="1">
        <v>504.0</v>
      </c>
      <c r="E302" s="1">
        <v>92.0</v>
      </c>
      <c r="F302" s="1">
        <v>4.44332657127877</v>
      </c>
      <c r="G302" s="1">
        <v>0.107728337236534</v>
      </c>
      <c r="H302" s="3">
        <f t="shared" si="1"/>
        <v>10.77283372</v>
      </c>
    </row>
    <row r="303">
      <c r="A303" s="1" t="s">
        <v>340</v>
      </c>
      <c r="B303" s="1" t="s">
        <v>965</v>
      </c>
      <c r="C303" s="1">
        <v>30.7234234789215</v>
      </c>
      <c r="D303" s="1">
        <v>3306.0</v>
      </c>
      <c r="E303" s="1">
        <v>92.0</v>
      </c>
      <c r="F303" s="1">
        <v>4.44332657127877</v>
      </c>
      <c r="G303" s="1">
        <v>0.107728337236534</v>
      </c>
      <c r="H303" s="3">
        <f t="shared" si="1"/>
        <v>10.77283372</v>
      </c>
    </row>
    <row r="304">
      <c r="A304" s="1" t="s">
        <v>966</v>
      </c>
      <c r="B304" s="1" t="s">
        <v>967</v>
      </c>
      <c r="C304" s="1">
        <v>31.6905891291402</v>
      </c>
      <c r="D304" s="1">
        <v>269.0</v>
      </c>
      <c r="E304" s="1">
        <v>91.0</v>
      </c>
      <c r="F304" s="1">
        <v>4.39739378202579</v>
      </c>
      <c r="G304" s="1">
        <v>0.10655737704918</v>
      </c>
      <c r="H304" s="3">
        <f t="shared" si="1"/>
        <v>10.6557377</v>
      </c>
    </row>
    <row r="305">
      <c r="A305" s="1" t="s">
        <v>49</v>
      </c>
      <c r="B305" s="1" t="s">
        <v>968</v>
      </c>
      <c r="C305" s="1">
        <v>30.7891332470893</v>
      </c>
      <c r="D305" s="1">
        <v>737.0</v>
      </c>
      <c r="E305" s="1">
        <v>91.0</v>
      </c>
      <c r="F305" s="1">
        <v>4.39739378202579</v>
      </c>
      <c r="G305" s="1">
        <v>0.10655737704918</v>
      </c>
      <c r="H305" s="3">
        <f t="shared" si="1"/>
        <v>10.6557377</v>
      </c>
    </row>
    <row r="306">
      <c r="A306" s="1" t="s">
        <v>303</v>
      </c>
      <c r="B306" s="1" t="s">
        <v>969</v>
      </c>
      <c r="C306" s="1">
        <v>25.6904659233249</v>
      </c>
      <c r="D306" s="1">
        <v>247.0</v>
      </c>
      <c r="E306" s="1">
        <v>91.0</v>
      </c>
      <c r="F306" s="1">
        <v>4.39739378202579</v>
      </c>
      <c r="G306" s="1">
        <v>0.10655737704918</v>
      </c>
      <c r="H306" s="3">
        <f t="shared" si="1"/>
        <v>10.6557377</v>
      </c>
    </row>
    <row r="307">
      <c r="A307" s="1" t="s">
        <v>302</v>
      </c>
      <c r="B307" s="1" t="s">
        <v>970</v>
      </c>
      <c r="C307" s="1">
        <v>22.4932750159141</v>
      </c>
      <c r="D307" s="1">
        <v>783.0</v>
      </c>
      <c r="E307" s="1">
        <v>91.0</v>
      </c>
      <c r="F307" s="1">
        <v>4.39739378202579</v>
      </c>
      <c r="G307" s="1">
        <v>0.10655737704918</v>
      </c>
      <c r="H307" s="3">
        <f t="shared" si="1"/>
        <v>10.6557377</v>
      </c>
    </row>
    <row r="308">
      <c r="A308" s="1" t="s">
        <v>518</v>
      </c>
      <c r="B308" s="1" t="s">
        <v>971</v>
      </c>
      <c r="C308" s="1">
        <v>29.0663052629417</v>
      </c>
      <c r="D308" s="1">
        <v>511.0</v>
      </c>
      <c r="E308" s="1">
        <v>91.0</v>
      </c>
      <c r="F308" s="1">
        <v>4.39739378202579</v>
      </c>
      <c r="G308" s="1">
        <v>0.10655737704918</v>
      </c>
      <c r="H308" s="3">
        <f t="shared" si="1"/>
        <v>10.6557377</v>
      </c>
    </row>
    <row r="309">
      <c r="A309" s="1" t="s">
        <v>50</v>
      </c>
      <c r="B309" s="1" t="s">
        <v>972</v>
      </c>
      <c r="C309" s="1">
        <v>31.9205733177273</v>
      </c>
      <c r="D309" s="1">
        <v>770.0</v>
      </c>
      <c r="E309" s="1">
        <v>90.0</v>
      </c>
      <c r="F309" s="1">
        <v>4.35141236090639</v>
      </c>
      <c r="G309" s="1">
        <v>0.105386416861827</v>
      </c>
      <c r="H309" s="3">
        <f t="shared" si="1"/>
        <v>10.53864169</v>
      </c>
    </row>
    <row r="310">
      <c r="A310" s="1" t="s">
        <v>474</v>
      </c>
      <c r="B310" s="1" t="s">
        <v>474</v>
      </c>
      <c r="C310" s="1">
        <v>25.3947719665702</v>
      </c>
      <c r="D310" s="1">
        <v>925.0</v>
      </c>
      <c r="E310" s="1">
        <v>89.0</v>
      </c>
      <c r="F310" s="1">
        <v>4.30538220483233</v>
      </c>
      <c r="G310" s="1">
        <v>0.104215456674473</v>
      </c>
      <c r="H310" s="3">
        <f t="shared" si="1"/>
        <v>10.42154567</v>
      </c>
    </row>
    <row r="311">
      <c r="A311" s="1" t="s">
        <v>624</v>
      </c>
      <c r="B311" s="1" t="s">
        <v>973</v>
      </c>
      <c r="C311" s="1">
        <v>22.4932750159141</v>
      </c>
      <c r="D311" s="1">
        <v>560.0</v>
      </c>
      <c r="E311" s="1">
        <v>88.0</v>
      </c>
      <c r="F311" s="1">
        <v>4.25930321038723</v>
      </c>
      <c r="G311" s="1">
        <v>0.103044496487119</v>
      </c>
      <c r="H311" s="3">
        <f t="shared" si="1"/>
        <v>10.30444965</v>
      </c>
    </row>
    <row r="312">
      <c r="A312" s="1" t="s">
        <v>475</v>
      </c>
      <c r="B312" s="1" t="s">
        <v>974</v>
      </c>
      <c r="C312" s="1">
        <v>21.6575289020308</v>
      </c>
      <c r="D312" s="1">
        <v>487.0</v>
      </c>
      <c r="E312" s="1">
        <v>88.0</v>
      </c>
      <c r="F312" s="1">
        <v>4.25930321038723</v>
      </c>
      <c r="G312" s="1">
        <v>0.103044496487119</v>
      </c>
      <c r="H312" s="3">
        <f t="shared" si="1"/>
        <v>10.30444965</v>
      </c>
    </row>
    <row r="313">
      <c r="A313" s="1" t="s">
        <v>378</v>
      </c>
      <c r="B313" s="1" t="s">
        <v>975</v>
      </c>
      <c r="C313" s="1">
        <v>26.0333887759502</v>
      </c>
      <c r="D313" s="1">
        <v>640.0</v>
      </c>
      <c r="E313" s="1">
        <v>88.0</v>
      </c>
      <c r="F313" s="1">
        <v>4.25930321038723</v>
      </c>
      <c r="G313" s="1">
        <v>0.103044496487119</v>
      </c>
      <c r="H313" s="3">
        <f t="shared" si="1"/>
        <v>10.30444965</v>
      </c>
    </row>
    <row r="314">
      <c r="A314" s="1" t="s">
        <v>377</v>
      </c>
      <c r="B314" s="1" t="s">
        <v>976</v>
      </c>
      <c r="C314" s="1">
        <v>21.6903837861147</v>
      </c>
      <c r="D314" s="1">
        <v>676.0</v>
      </c>
      <c r="E314" s="1">
        <v>88.0</v>
      </c>
      <c r="F314" s="1">
        <v>4.25930321038723</v>
      </c>
      <c r="G314" s="1">
        <v>0.103044496487119</v>
      </c>
      <c r="H314" s="3">
        <f t="shared" si="1"/>
        <v>10.30444965</v>
      </c>
    </row>
    <row r="315">
      <c r="A315" s="1" t="s">
        <v>519</v>
      </c>
      <c r="B315" s="1" t="s">
        <v>977</v>
      </c>
      <c r="C315" s="1">
        <v>27.4276679192591</v>
      </c>
      <c r="D315" s="1">
        <v>438.0</v>
      </c>
      <c r="E315" s="1">
        <v>87.0</v>
      </c>
      <c r="F315" s="1">
        <v>4.21317527382519</v>
      </c>
      <c r="G315" s="1">
        <v>0.101873536299766</v>
      </c>
      <c r="H315" s="3">
        <f t="shared" si="1"/>
        <v>10.18735363</v>
      </c>
    </row>
    <row r="316">
      <c r="A316" s="1" t="s">
        <v>263</v>
      </c>
      <c r="B316" s="1" t="s">
        <v>978</v>
      </c>
      <c r="C316" s="1">
        <v>21.6575289020308</v>
      </c>
      <c r="D316" s="1">
        <v>741.0</v>
      </c>
      <c r="E316" s="1">
        <v>87.0</v>
      </c>
      <c r="F316" s="1">
        <v>4.21317527382519</v>
      </c>
      <c r="G316" s="1">
        <v>0.101873536299766</v>
      </c>
      <c r="H316" s="3">
        <f t="shared" si="1"/>
        <v>10.18735363</v>
      </c>
    </row>
    <row r="317">
      <c r="A317" s="1" t="s">
        <v>563</v>
      </c>
      <c r="B317" s="1" t="s">
        <v>979</v>
      </c>
      <c r="C317" s="1">
        <v>21.9203679747017</v>
      </c>
      <c r="D317" s="1">
        <v>898.0</v>
      </c>
      <c r="E317" s="1">
        <v>86.0</v>
      </c>
      <c r="F317" s="1">
        <v>4.16699829106936</v>
      </c>
      <c r="G317" s="1">
        <v>0.100702576112412</v>
      </c>
      <c r="H317" s="3">
        <f t="shared" si="1"/>
        <v>10.07025761</v>
      </c>
    </row>
    <row r="318">
      <c r="A318" s="1" t="s">
        <v>252</v>
      </c>
      <c r="B318" s="1" t="s">
        <v>980</v>
      </c>
      <c r="C318" s="1">
        <v>29.5919834082835</v>
      </c>
      <c r="D318" s="1">
        <v>566.0</v>
      </c>
      <c r="E318" s="1">
        <v>86.0</v>
      </c>
      <c r="F318" s="1">
        <v>4.16699829106936</v>
      </c>
      <c r="G318" s="1">
        <v>0.100702576112412</v>
      </c>
      <c r="H318" s="3">
        <f t="shared" si="1"/>
        <v>10.07025761</v>
      </c>
    </row>
    <row r="319">
      <c r="A319" s="1" t="s">
        <v>560</v>
      </c>
      <c r="B319" s="1" t="s">
        <v>560</v>
      </c>
      <c r="C319" s="1">
        <v>25.6904659233249</v>
      </c>
      <c r="D319" s="1">
        <v>432.0</v>
      </c>
      <c r="E319" s="1">
        <v>85.0</v>
      </c>
      <c r="F319" s="1">
        <v>4.12077215771059</v>
      </c>
      <c r="G319" s="1">
        <v>0.0995316159250585</v>
      </c>
      <c r="H319" s="3">
        <f t="shared" si="1"/>
        <v>9.953161593</v>
      </c>
    </row>
    <row r="320">
      <c r="A320" s="1" t="s">
        <v>175</v>
      </c>
      <c r="B320" s="1" t="s">
        <v>175</v>
      </c>
      <c r="C320" s="1">
        <v>25.3947719665702</v>
      </c>
      <c r="D320" s="1">
        <v>951.0</v>
      </c>
      <c r="E320" s="1">
        <v>85.0</v>
      </c>
      <c r="F320" s="1">
        <v>4.12077215771059</v>
      </c>
      <c r="G320" s="1">
        <v>0.0995316159250585</v>
      </c>
      <c r="H320" s="3">
        <f t="shared" si="1"/>
        <v>9.953161593</v>
      </c>
    </row>
    <row r="321">
      <c r="A321" s="1" t="s">
        <v>16</v>
      </c>
      <c r="B321" s="1" t="s">
        <v>981</v>
      </c>
      <c r="C321" s="1">
        <v>21.8218033224502</v>
      </c>
      <c r="D321" s="1">
        <v>846.0</v>
      </c>
      <c r="E321" s="1">
        <v>85.0</v>
      </c>
      <c r="F321" s="1">
        <v>4.12077215771059</v>
      </c>
      <c r="G321" s="1">
        <v>0.0995316159250585</v>
      </c>
      <c r="H321" s="3">
        <f t="shared" si="1"/>
        <v>9.953161593</v>
      </c>
    </row>
    <row r="322">
      <c r="A322" s="1" t="s">
        <v>230</v>
      </c>
      <c r="B322" s="1" t="s">
        <v>982</v>
      </c>
      <c r="C322" s="1">
        <v>21.8218033224502</v>
      </c>
      <c r="D322" s="1">
        <v>265.0</v>
      </c>
      <c r="E322" s="1">
        <v>85.0</v>
      </c>
      <c r="F322" s="1">
        <v>4.12077215771059</v>
      </c>
      <c r="G322" s="1">
        <v>0.0995316159250585</v>
      </c>
      <c r="H322" s="3">
        <f t="shared" si="1"/>
        <v>9.953161593</v>
      </c>
    </row>
    <row r="323">
      <c r="A323" s="1" t="s">
        <v>561</v>
      </c>
      <c r="B323" s="1" t="s">
        <v>983</v>
      </c>
      <c r="C323" s="1">
        <v>27.6576521078462</v>
      </c>
      <c r="D323" s="1">
        <v>474.0</v>
      </c>
      <c r="E323" s="1">
        <v>84.0</v>
      </c>
      <c r="F323" s="1">
        <v>4.07449676900594</v>
      </c>
      <c r="G323" s="1">
        <v>0.0983606557377049</v>
      </c>
      <c r="H323" s="3">
        <f t="shared" si="1"/>
        <v>9.836065574</v>
      </c>
    </row>
    <row r="324">
      <c r="A324" s="1" t="s">
        <v>326</v>
      </c>
      <c r="B324" s="1" t="s">
        <v>984</v>
      </c>
      <c r="C324" s="1">
        <v>27.6576521078462</v>
      </c>
      <c r="D324" s="1">
        <v>195.0</v>
      </c>
      <c r="E324" s="1">
        <v>84.0</v>
      </c>
      <c r="F324" s="1">
        <v>4.07449676900594</v>
      </c>
      <c r="G324" s="1">
        <v>0.0983606557377049</v>
      </c>
      <c r="H324" s="3">
        <f t="shared" si="1"/>
        <v>9.836065574</v>
      </c>
    </row>
    <row r="325">
      <c r="A325" s="1" t="s">
        <v>426</v>
      </c>
      <c r="B325" s="1" t="s">
        <v>985</v>
      </c>
      <c r="C325" s="1">
        <v>29.2305796833611</v>
      </c>
      <c r="D325" s="1">
        <v>595.0</v>
      </c>
      <c r="E325" s="1">
        <v>84.0</v>
      </c>
      <c r="F325" s="1">
        <v>4.07449676900594</v>
      </c>
      <c r="G325" s="1">
        <v>0.0983606557377049</v>
      </c>
      <c r="H325" s="3">
        <f t="shared" si="1"/>
        <v>9.836065574</v>
      </c>
    </row>
    <row r="326">
      <c r="A326" s="1" t="s">
        <v>559</v>
      </c>
      <c r="B326" s="1" t="s">
        <v>986</v>
      </c>
      <c r="C326" s="1">
        <v>27.4933776874268</v>
      </c>
      <c r="D326" s="1">
        <v>531.0</v>
      </c>
      <c r="E326" s="1">
        <v>83.0</v>
      </c>
      <c r="F326" s="1">
        <v>4.02817201987732</v>
      </c>
      <c r="G326" s="1">
        <v>0.0971896955503513</v>
      </c>
      <c r="H326" s="3">
        <f t="shared" si="1"/>
        <v>9.718969555</v>
      </c>
    </row>
    <row r="327">
      <c r="A327" s="1" t="s">
        <v>324</v>
      </c>
      <c r="B327" s="1" t="s">
        <v>987</v>
      </c>
      <c r="C327" s="1">
        <v>29.2305796833611</v>
      </c>
      <c r="D327" s="1">
        <v>161.0</v>
      </c>
      <c r="E327" s="1">
        <v>83.0</v>
      </c>
      <c r="F327" s="1">
        <v>4.02817201987732</v>
      </c>
      <c r="G327" s="1">
        <v>0.0971896955503513</v>
      </c>
      <c r="H327" s="3">
        <f t="shared" si="1"/>
        <v>9.718969555</v>
      </c>
    </row>
    <row r="328">
      <c r="A328" s="1" t="s">
        <v>558</v>
      </c>
      <c r="B328" s="1" t="s">
        <v>988</v>
      </c>
      <c r="C328" s="1">
        <v>27.5590874555946</v>
      </c>
      <c r="D328" s="1">
        <v>255.0</v>
      </c>
      <c r="E328" s="1">
        <v>83.0</v>
      </c>
      <c r="F328" s="1">
        <v>4.02817201987732</v>
      </c>
      <c r="G328" s="1">
        <v>0.0971896955503513</v>
      </c>
      <c r="H328" s="3">
        <f t="shared" si="1"/>
        <v>9.718969555</v>
      </c>
    </row>
    <row r="329">
      <c r="A329" s="1" t="s">
        <v>556</v>
      </c>
      <c r="B329" s="1" t="s">
        <v>989</v>
      </c>
      <c r="C329" s="1">
        <v>27.4933776874268</v>
      </c>
      <c r="D329" s="1">
        <v>1628.0</v>
      </c>
      <c r="E329" s="1">
        <v>82.0</v>
      </c>
      <c r="F329" s="1">
        <v>3.98179780491001</v>
      </c>
      <c r="G329" s="1">
        <v>0.0960187353629977</v>
      </c>
      <c r="H329" s="3">
        <f t="shared" si="1"/>
        <v>9.601873536</v>
      </c>
    </row>
    <row r="330">
      <c r="A330" s="1" t="s">
        <v>485</v>
      </c>
      <c r="B330" s="1" t="s">
        <v>990</v>
      </c>
      <c r="C330" s="1">
        <v>29.0663052629417</v>
      </c>
      <c r="D330" s="1">
        <v>379.0</v>
      </c>
      <c r="E330" s="1">
        <v>82.0</v>
      </c>
      <c r="F330" s="1">
        <v>3.98179780491001</v>
      </c>
      <c r="G330" s="1">
        <v>0.0960187353629977</v>
      </c>
      <c r="H330" s="3">
        <f t="shared" si="1"/>
        <v>9.601873536</v>
      </c>
    </row>
    <row r="331">
      <c r="A331" s="1" t="s">
        <v>618</v>
      </c>
      <c r="B331" s="1" t="s">
        <v>991</v>
      </c>
      <c r="C331" s="1">
        <v>22.4932750159141</v>
      </c>
      <c r="D331" s="1">
        <v>297.0</v>
      </c>
      <c r="E331" s="1">
        <v>82.0</v>
      </c>
      <c r="F331" s="1">
        <v>3.98179780491001</v>
      </c>
      <c r="G331" s="1">
        <v>0.0960187353629977</v>
      </c>
      <c r="H331" s="3">
        <f t="shared" si="1"/>
        <v>9.601873536</v>
      </c>
    </row>
    <row r="332">
      <c r="A332" s="1" t="s">
        <v>396</v>
      </c>
      <c r="B332" s="1" t="s">
        <v>992</v>
      </c>
      <c r="C332" s="1">
        <v>28.1319944968069</v>
      </c>
      <c r="D332" s="1">
        <v>707.0</v>
      </c>
      <c r="E332" s="1">
        <v>82.0</v>
      </c>
      <c r="F332" s="1">
        <v>3.98179780491001</v>
      </c>
      <c r="G332" s="1">
        <v>0.0960187353629977</v>
      </c>
      <c r="H332" s="3">
        <f t="shared" si="1"/>
        <v>9.601873536</v>
      </c>
    </row>
    <row r="333">
      <c r="A333" s="1" t="s">
        <v>397</v>
      </c>
      <c r="B333" s="1" t="s">
        <v>993</v>
      </c>
      <c r="C333" s="1">
        <v>27.2633934988398</v>
      </c>
      <c r="D333" s="1">
        <v>181.0</v>
      </c>
      <c r="E333" s="1">
        <v>81.0</v>
      </c>
      <c r="F333" s="1">
        <v>3.93537401835127</v>
      </c>
      <c r="G333" s="1">
        <v>0.094847775175644</v>
      </c>
      <c r="H333" s="3">
        <f t="shared" si="1"/>
        <v>9.484777518</v>
      </c>
    </row>
    <row r="334">
      <c r="A334" s="1" t="s">
        <v>19</v>
      </c>
      <c r="B334" s="1" t="s">
        <v>994</v>
      </c>
      <c r="C334" s="1">
        <v>25.7561756914926</v>
      </c>
      <c r="D334" s="1">
        <v>554.0</v>
      </c>
      <c r="E334" s="1">
        <v>80.0</v>
      </c>
      <c r="F334" s="1">
        <v>3.88890055410883</v>
      </c>
      <c r="G334" s="1">
        <v>0.0936768149882904</v>
      </c>
      <c r="H334" s="3">
        <f t="shared" si="1"/>
        <v>9.367681499</v>
      </c>
    </row>
    <row r="335">
      <c r="A335" s="1" t="s">
        <v>484</v>
      </c>
      <c r="B335" s="1" t="s">
        <v>995</v>
      </c>
      <c r="C335" s="1">
        <v>21.9203679747017</v>
      </c>
      <c r="D335" s="1">
        <v>617.0</v>
      </c>
      <c r="E335" s="1">
        <v>80.0</v>
      </c>
      <c r="F335" s="1">
        <v>3.88890055410883</v>
      </c>
      <c r="G335" s="1">
        <v>0.0936768149882904</v>
      </c>
      <c r="H335" s="3">
        <f t="shared" si="1"/>
        <v>9.367681499</v>
      </c>
    </row>
    <row r="336">
      <c r="A336" s="1" t="s">
        <v>382</v>
      </c>
      <c r="B336" s="1" t="s">
        <v>996</v>
      </c>
      <c r="C336" s="1">
        <v>22.4932750159141</v>
      </c>
      <c r="D336" s="1">
        <v>667.0</v>
      </c>
      <c r="E336" s="1">
        <v>80.0</v>
      </c>
      <c r="F336" s="1">
        <v>3.88890055410883</v>
      </c>
      <c r="G336" s="1">
        <v>0.0936768149882904</v>
      </c>
      <c r="H336" s="3">
        <f t="shared" si="1"/>
        <v>9.367681499</v>
      </c>
    </row>
    <row r="337">
      <c r="A337" s="1" t="s">
        <v>632</v>
      </c>
      <c r="B337" s="1" t="s">
        <v>997</v>
      </c>
      <c r="C337" s="1">
        <v>22.4932750159141</v>
      </c>
      <c r="D337" s="1">
        <v>361.0</v>
      </c>
      <c r="E337" s="1">
        <v>80.0</v>
      </c>
      <c r="F337" s="1">
        <v>3.88890055410883</v>
      </c>
      <c r="G337" s="1">
        <v>0.0936768149882904</v>
      </c>
      <c r="H337" s="3">
        <f t="shared" si="1"/>
        <v>9.367681499</v>
      </c>
    </row>
    <row r="338">
      <c r="A338" s="1" t="s">
        <v>25</v>
      </c>
      <c r="B338" s="1" t="s">
        <v>998</v>
      </c>
      <c r="C338" s="1">
        <v>27.4933776874268</v>
      </c>
      <c r="D338" s="1">
        <v>480.0</v>
      </c>
      <c r="E338" s="1">
        <v>80.0</v>
      </c>
      <c r="F338" s="1">
        <v>3.88890055410883</v>
      </c>
      <c r="G338" s="1">
        <v>0.0936768149882904</v>
      </c>
      <c r="H338" s="3">
        <f t="shared" si="1"/>
        <v>9.367681499</v>
      </c>
    </row>
    <row r="339">
      <c r="A339" s="1" t="s">
        <v>486</v>
      </c>
      <c r="B339" s="1" t="s">
        <v>999</v>
      </c>
      <c r="C339" s="1">
        <v>25.0990780098154</v>
      </c>
      <c r="D339" s="1">
        <v>1065.0</v>
      </c>
      <c r="E339" s="1">
        <v>79.0</v>
      </c>
      <c r="F339" s="1">
        <v>3.84237730574949</v>
      </c>
      <c r="G339" s="1">
        <v>0.0925058548009368</v>
      </c>
      <c r="H339" s="3">
        <f t="shared" si="1"/>
        <v>9.25058548</v>
      </c>
    </row>
    <row r="340">
      <c r="A340" s="1" t="s">
        <v>211</v>
      </c>
      <c r="B340" s="1" t="s">
        <v>1000</v>
      </c>
      <c r="C340" s="1">
        <v>21.8218033224502</v>
      </c>
      <c r="D340" s="1">
        <v>809.0</v>
      </c>
      <c r="E340" s="1">
        <v>79.0</v>
      </c>
      <c r="F340" s="1">
        <v>3.84237730574949</v>
      </c>
      <c r="G340" s="1">
        <v>0.0925058548009368</v>
      </c>
      <c r="H340" s="3">
        <f t="shared" si="1"/>
        <v>9.25058548</v>
      </c>
    </row>
    <row r="341">
      <c r="A341" s="1" t="s">
        <v>487</v>
      </c>
      <c r="B341" s="1" t="s">
        <v>1001</v>
      </c>
      <c r="C341" s="1">
        <v>21.9203679747017</v>
      </c>
      <c r="D341" s="1">
        <v>561.0</v>
      </c>
      <c r="E341" s="1">
        <v>78.0</v>
      </c>
      <c r="F341" s="1">
        <v>3.79580416649763</v>
      </c>
      <c r="G341" s="1">
        <v>0.0913348946135831</v>
      </c>
      <c r="H341" s="3">
        <f t="shared" si="1"/>
        <v>9.133489461</v>
      </c>
    </row>
    <row r="342">
      <c r="A342" s="1" t="s">
        <v>244</v>
      </c>
      <c r="B342" s="1" t="s">
        <v>1002</v>
      </c>
      <c r="C342" s="1">
        <v>25.3947719665702</v>
      </c>
      <c r="D342" s="1">
        <v>524.0</v>
      </c>
      <c r="E342" s="1">
        <v>77.0</v>
      </c>
      <c r="F342" s="1">
        <v>3.74918102923376</v>
      </c>
      <c r="G342" s="1">
        <v>0.0901639344262295</v>
      </c>
      <c r="H342" s="3">
        <f t="shared" si="1"/>
        <v>9.016393443</v>
      </c>
    </row>
    <row r="343">
      <c r="A343" s="1" t="s">
        <v>249</v>
      </c>
      <c r="B343" s="1" t="s">
        <v>1003</v>
      </c>
      <c r="C343" s="1">
        <v>21.9203679747017</v>
      </c>
      <c r="D343" s="1">
        <v>552.0</v>
      </c>
      <c r="E343" s="1">
        <v>77.0</v>
      </c>
      <c r="F343" s="1">
        <v>3.74918102923376</v>
      </c>
      <c r="G343" s="1">
        <v>0.0901639344262295</v>
      </c>
      <c r="H343" s="3">
        <f t="shared" si="1"/>
        <v>9.016393443</v>
      </c>
    </row>
    <row r="344">
      <c r="A344" s="1" t="s">
        <v>383</v>
      </c>
      <c r="B344" s="1" t="s">
        <v>1004</v>
      </c>
      <c r="C344" s="1">
        <v>30.8219881311731</v>
      </c>
      <c r="D344" s="1">
        <v>658.0</v>
      </c>
      <c r="E344" s="1">
        <v>77.0</v>
      </c>
      <c r="F344" s="1">
        <v>3.74918102923376</v>
      </c>
      <c r="G344" s="1">
        <v>0.0901639344262295</v>
      </c>
      <c r="H344" s="3">
        <f t="shared" si="1"/>
        <v>9.016393443</v>
      </c>
    </row>
    <row r="345">
      <c r="A345" s="1" t="s">
        <v>477</v>
      </c>
      <c r="B345" s="1" t="s">
        <v>1005</v>
      </c>
      <c r="C345" s="1">
        <v>32.0006570976817</v>
      </c>
      <c r="D345" s="1">
        <v>600.0</v>
      </c>
      <c r="E345" s="1">
        <v>77.0</v>
      </c>
      <c r="F345" s="1">
        <v>3.74918102923376</v>
      </c>
      <c r="G345" s="1">
        <v>0.0901639344262295</v>
      </c>
      <c r="H345" s="3">
        <f t="shared" si="1"/>
        <v>9.016393443</v>
      </c>
    </row>
    <row r="346">
      <c r="A346" s="1" t="s">
        <v>476</v>
      </c>
      <c r="B346" s="1" t="s">
        <v>1006</v>
      </c>
      <c r="C346" s="1">
        <v>31.6905891291402</v>
      </c>
      <c r="D346" s="1">
        <v>413.0</v>
      </c>
      <c r="E346" s="1">
        <v>77.0</v>
      </c>
      <c r="F346" s="1">
        <v>3.74918102923376</v>
      </c>
      <c r="G346" s="1">
        <v>0.0901639344262295</v>
      </c>
      <c r="H346" s="3">
        <f t="shared" si="1"/>
        <v>9.016393443</v>
      </c>
    </row>
    <row r="347">
      <c r="A347" s="1" t="s">
        <v>250</v>
      </c>
      <c r="B347" s="1" t="s">
        <v>1007</v>
      </c>
      <c r="C347" s="1">
        <v>25.7561756914926</v>
      </c>
      <c r="D347" s="1">
        <v>1615.0</v>
      </c>
      <c r="E347" s="1">
        <v>76.0</v>
      </c>
      <c r="F347" s="1">
        <v>3.70250778649301</v>
      </c>
      <c r="G347" s="1">
        <v>0.0889929742388759</v>
      </c>
      <c r="H347" s="3">
        <f t="shared" si="1"/>
        <v>8.899297424</v>
      </c>
    </row>
    <row r="348">
      <c r="A348" s="1" t="s">
        <v>247</v>
      </c>
      <c r="B348" s="1" t="s">
        <v>1008</v>
      </c>
      <c r="C348" s="1">
        <v>12.5587794410563</v>
      </c>
      <c r="D348" s="1">
        <v>277.0</v>
      </c>
      <c r="E348" s="1">
        <v>76.0</v>
      </c>
      <c r="F348" s="1">
        <v>3.70250778649301</v>
      </c>
      <c r="G348" s="1">
        <v>0.0889929742388759</v>
      </c>
      <c r="H348" s="3">
        <f t="shared" si="1"/>
        <v>8.899297424</v>
      </c>
    </row>
    <row r="349">
      <c r="A349" s="1" t="s">
        <v>557</v>
      </c>
      <c r="B349" s="1" t="s">
        <v>557</v>
      </c>
      <c r="C349" s="1">
        <v>25.0990780098154</v>
      </c>
      <c r="D349" s="1">
        <v>854.0</v>
      </c>
      <c r="E349" s="1">
        <v>76.0</v>
      </c>
      <c r="F349" s="1">
        <v>3.70250778649301</v>
      </c>
      <c r="G349" s="1">
        <v>0.0889929742388759</v>
      </c>
      <c r="H349" s="3">
        <f t="shared" si="1"/>
        <v>8.899297424</v>
      </c>
    </row>
    <row r="350">
      <c r="A350" s="1" t="s">
        <v>199</v>
      </c>
      <c r="B350" s="1" t="s">
        <v>1009</v>
      </c>
      <c r="C350" s="1">
        <v>29.3291443356126</v>
      </c>
      <c r="D350" s="1">
        <v>278.0</v>
      </c>
      <c r="E350" s="1">
        <v>76.0</v>
      </c>
      <c r="F350" s="1">
        <v>3.70250778649301</v>
      </c>
      <c r="G350" s="1">
        <v>0.0889929742388759</v>
      </c>
      <c r="H350" s="3">
        <f t="shared" si="1"/>
        <v>8.899297424</v>
      </c>
    </row>
    <row r="351">
      <c r="A351" s="1" t="s">
        <v>554</v>
      </c>
      <c r="B351" s="1" t="s">
        <v>1010</v>
      </c>
      <c r="C351" s="1">
        <v>26.0333887759502</v>
      </c>
      <c r="D351" s="1">
        <v>1689.0</v>
      </c>
      <c r="E351" s="1">
        <v>75.0</v>
      </c>
      <c r="F351" s="1">
        <v>3.65578433046367</v>
      </c>
      <c r="G351" s="1">
        <v>0.0878220140515222</v>
      </c>
      <c r="H351" s="3">
        <f t="shared" si="1"/>
        <v>8.782201405</v>
      </c>
    </row>
    <row r="352">
      <c r="A352" s="1" t="s">
        <v>246</v>
      </c>
      <c r="B352" s="1" t="s">
        <v>1011</v>
      </c>
      <c r="C352" s="1">
        <v>27.4276679192591</v>
      </c>
      <c r="D352" s="1">
        <v>1146.0</v>
      </c>
      <c r="E352" s="1">
        <v>74.0</v>
      </c>
      <c r="F352" s="1">
        <v>3.6090105529857</v>
      </c>
      <c r="G352" s="1">
        <v>0.0866510538641686</v>
      </c>
      <c r="H352" s="3">
        <f t="shared" si="1"/>
        <v>8.665105386</v>
      </c>
    </row>
    <row r="353">
      <c r="A353" s="1" t="s">
        <v>555</v>
      </c>
      <c r="B353" s="1" t="s">
        <v>555</v>
      </c>
      <c r="C353" s="1">
        <v>25.7561756914926</v>
      </c>
      <c r="D353" s="1">
        <v>313.0</v>
      </c>
      <c r="E353" s="1">
        <v>74.0</v>
      </c>
      <c r="F353" s="1">
        <v>3.6090105529857</v>
      </c>
      <c r="G353" s="1">
        <v>0.0866510538641686</v>
      </c>
      <c r="H353" s="3">
        <f t="shared" si="1"/>
        <v>8.665105386</v>
      </c>
    </row>
    <row r="354">
      <c r="A354" s="1" t="s">
        <v>553</v>
      </c>
      <c r="B354" s="1" t="s">
        <v>1012</v>
      </c>
      <c r="C354" s="1">
        <v>27.4933776874268</v>
      </c>
      <c r="D354" s="1">
        <v>710.0</v>
      </c>
      <c r="E354" s="1">
        <v>73.0</v>
      </c>
      <c r="F354" s="1">
        <v>3.5621863455492</v>
      </c>
      <c r="G354" s="1">
        <v>0.085480093676815</v>
      </c>
      <c r="H354" s="3">
        <f t="shared" si="1"/>
        <v>8.548009368</v>
      </c>
    </row>
    <row r="355">
      <c r="A355" s="1" t="s">
        <v>552</v>
      </c>
      <c r="B355" s="1" t="s">
        <v>552</v>
      </c>
      <c r="C355" s="1">
        <v>29.2305796833611</v>
      </c>
      <c r="D355" s="1">
        <v>580.0</v>
      </c>
      <c r="E355" s="1">
        <v>73.0</v>
      </c>
      <c r="F355" s="1">
        <v>3.5621863455492</v>
      </c>
      <c r="G355" s="1">
        <v>0.085480093676815</v>
      </c>
      <c r="H355" s="3">
        <f t="shared" si="1"/>
        <v>8.548009368</v>
      </c>
    </row>
    <row r="356">
      <c r="A356" s="1" t="s">
        <v>551</v>
      </c>
      <c r="B356" s="1" t="s">
        <v>1013</v>
      </c>
      <c r="C356" s="1">
        <v>17.0003490831434</v>
      </c>
      <c r="D356" s="1">
        <v>465.0</v>
      </c>
      <c r="E356" s="1">
        <v>72.0</v>
      </c>
      <c r="F356" s="1">
        <v>3.51531159929293</v>
      </c>
      <c r="G356" s="1">
        <v>0.0843091334894614</v>
      </c>
      <c r="H356" s="3">
        <f t="shared" si="1"/>
        <v>8.430913349</v>
      </c>
    </row>
    <row r="357">
      <c r="A357" s="1" t="s">
        <v>550</v>
      </c>
      <c r="B357" s="1" t="s">
        <v>1014</v>
      </c>
      <c r="C357" s="1">
        <v>21.6575289020308</v>
      </c>
      <c r="D357" s="1">
        <v>371.0</v>
      </c>
      <c r="E357" s="1">
        <v>72.0</v>
      </c>
      <c r="F357" s="1">
        <v>3.51531159929293</v>
      </c>
      <c r="G357" s="1">
        <v>0.0843091334894614</v>
      </c>
      <c r="H357" s="3">
        <f t="shared" si="1"/>
        <v>8.430913349</v>
      </c>
    </row>
    <row r="358">
      <c r="A358" s="1" t="s">
        <v>23</v>
      </c>
      <c r="B358" s="1" t="s">
        <v>1015</v>
      </c>
      <c r="C358" s="1">
        <v>30.7234234789215</v>
      </c>
      <c r="D358" s="1">
        <v>492.0</v>
      </c>
      <c r="E358" s="1">
        <v>72.0</v>
      </c>
      <c r="F358" s="1">
        <v>3.51531159929293</v>
      </c>
      <c r="G358" s="1">
        <v>0.0843091334894614</v>
      </c>
      <c r="H358" s="3">
        <f t="shared" si="1"/>
        <v>8.430913349</v>
      </c>
    </row>
    <row r="359">
      <c r="A359" s="1" t="s">
        <v>516</v>
      </c>
      <c r="B359" s="1" t="s">
        <v>1016</v>
      </c>
      <c r="C359" s="1">
        <v>28.2634140331424</v>
      </c>
      <c r="D359" s="1">
        <v>209.0</v>
      </c>
      <c r="E359" s="1">
        <v>72.0</v>
      </c>
      <c r="F359" s="1">
        <v>3.51531159929293</v>
      </c>
      <c r="G359" s="1">
        <v>0.0843091334894614</v>
      </c>
      <c r="H359" s="3">
        <f t="shared" si="1"/>
        <v>8.430913349</v>
      </c>
    </row>
    <row r="360">
      <c r="A360" s="1" t="s">
        <v>241</v>
      </c>
      <c r="B360" s="1" t="s">
        <v>241</v>
      </c>
      <c r="C360" s="1">
        <v>21.6575289020308</v>
      </c>
      <c r="D360" s="1">
        <v>254.0</v>
      </c>
      <c r="E360" s="1">
        <v>72.0</v>
      </c>
      <c r="F360" s="1">
        <v>3.51531159929293</v>
      </c>
      <c r="G360" s="1">
        <v>0.0843091334894614</v>
      </c>
      <c r="H360" s="3">
        <f t="shared" si="1"/>
        <v>8.430913349</v>
      </c>
    </row>
    <row r="361">
      <c r="A361" s="1" t="s">
        <v>242</v>
      </c>
      <c r="B361" s="1" t="s">
        <v>1017</v>
      </c>
      <c r="C361" s="1">
        <v>21.9203679747017</v>
      </c>
      <c r="D361" s="1">
        <v>672.0</v>
      </c>
      <c r="E361" s="1">
        <v>72.0</v>
      </c>
      <c r="F361" s="1">
        <v>3.51531159929293</v>
      </c>
      <c r="G361" s="1">
        <v>0.0843091334894614</v>
      </c>
      <c r="H361" s="3">
        <f t="shared" si="1"/>
        <v>8.430913349</v>
      </c>
    </row>
    <row r="362">
      <c r="A362" s="1" t="s">
        <v>517</v>
      </c>
      <c r="B362" s="1" t="s">
        <v>1018</v>
      </c>
      <c r="C362" s="1">
        <v>27.4933776874268</v>
      </c>
      <c r="D362" s="1">
        <v>417.0</v>
      </c>
      <c r="E362" s="1">
        <v>72.0</v>
      </c>
      <c r="F362" s="1">
        <v>3.51531159929293</v>
      </c>
      <c r="G362" s="1">
        <v>0.0843091334894614</v>
      </c>
      <c r="H362" s="3">
        <f t="shared" si="1"/>
        <v>8.430913349</v>
      </c>
    </row>
    <row r="363">
      <c r="A363" s="1" t="s">
        <v>240</v>
      </c>
      <c r="B363" s="1" t="s">
        <v>240</v>
      </c>
      <c r="C363" s="1">
        <v>29.5262736401158</v>
      </c>
      <c r="D363" s="1">
        <v>607.0</v>
      </c>
      <c r="E363" s="1">
        <v>71.0</v>
      </c>
      <c r="F363" s="1">
        <v>3.46838620500275</v>
      </c>
      <c r="G363" s="1">
        <v>0.0831381733021077</v>
      </c>
      <c r="H363" s="3">
        <f t="shared" si="1"/>
        <v>8.31381733</v>
      </c>
    </row>
    <row r="364">
      <c r="A364" s="1" t="s">
        <v>21</v>
      </c>
      <c r="B364" s="1" t="s">
        <v>1019</v>
      </c>
      <c r="C364" s="1">
        <v>25.6904659233249</v>
      </c>
      <c r="D364" s="1">
        <v>471.0</v>
      </c>
      <c r="E364" s="1">
        <v>71.0</v>
      </c>
      <c r="F364" s="1">
        <v>3.46838620500275</v>
      </c>
      <c r="G364" s="1">
        <v>0.0831381733021077</v>
      </c>
      <c r="H364" s="3">
        <f t="shared" si="1"/>
        <v>8.31381733</v>
      </c>
    </row>
    <row r="365">
      <c r="A365" s="1" t="s">
        <v>425</v>
      </c>
      <c r="B365" s="1" t="s">
        <v>1020</v>
      </c>
      <c r="C365" s="1">
        <v>21.9203679747017</v>
      </c>
      <c r="D365" s="1">
        <v>170.0</v>
      </c>
      <c r="E365" s="1">
        <v>70.0</v>
      </c>
      <c r="F365" s="1">
        <v>3.42141005311017</v>
      </c>
      <c r="G365" s="1">
        <v>0.0819672131147541</v>
      </c>
      <c r="H365" s="3">
        <f t="shared" si="1"/>
        <v>8.196721311</v>
      </c>
    </row>
    <row r="366">
      <c r="A366" s="1" t="s">
        <v>320</v>
      </c>
      <c r="B366" s="1" t="s">
        <v>1021</v>
      </c>
      <c r="C366" s="1">
        <v>31.9205733177273</v>
      </c>
      <c r="D366" s="1">
        <v>417.0</v>
      </c>
      <c r="E366" s="1">
        <v>70.0</v>
      </c>
      <c r="F366" s="1">
        <v>3.42141005311017</v>
      </c>
      <c r="G366" s="1">
        <v>0.0819672131147541</v>
      </c>
      <c r="H366" s="3">
        <f t="shared" si="1"/>
        <v>8.196721311</v>
      </c>
    </row>
    <row r="367">
      <c r="A367" s="1" t="s">
        <v>549</v>
      </c>
      <c r="B367" s="1" t="s">
        <v>1022</v>
      </c>
      <c r="C367" s="1">
        <v>26.0333887759502</v>
      </c>
      <c r="D367" s="1">
        <v>543.0</v>
      </c>
      <c r="E367" s="1">
        <v>70.0</v>
      </c>
      <c r="F367" s="1">
        <v>3.42141005311017</v>
      </c>
      <c r="G367" s="1">
        <v>0.0819672131147541</v>
      </c>
      <c r="H367" s="3">
        <f t="shared" si="1"/>
        <v>8.196721311</v>
      </c>
    </row>
    <row r="368">
      <c r="A368" s="1" t="s">
        <v>548</v>
      </c>
      <c r="B368" s="1" t="s">
        <v>1023</v>
      </c>
      <c r="C368" s="1">
        <v>25.6904659233249</v>
      </c>
      <c r="D368" s="1">
        <v>470.0</v>
      </c>
      <c r="E368" s="1">
        <v>70.0</v>
      </c>
      <c r="F368" s="1">
        <v>3.42141005311017</v>
      </c>
      <c r="G368" s="1">
        <v>0.0819672131147541</v>
      </c>
      <c r="H368" s="3">
        <f t="shared" si="1"/>
        <v>8.196721311</v>
      </c>
    </row>
    <row r="369">
      <c r="A369" s="1" t="s">
        <v>1024</v>
      </c>
      <c r="B369" s="1" t="s">
        <v>1025</v>
      </c>
      <c r="C369" s="1">
        <v>32.7891743156944</v>
      </c>
      <c r="D369" s="1">
        <v>374.0</v>
      </c>
      <c r="E369" s="1">
        <v>70.0</v>
      </c>
      <c r="F369" s="1">
        <v>3.42141005311017</v>
      </c>
      <c r="G369" s="1">
        <v>0.0819672131147541</v>
      </c>
      <c r="H369" s="3">
        <f t="shared" si="1"/>
        <v>8.196721311</v>
      </c>
    </row>
    <row r="370">
      <c r="A370" s="1" t="s">
        <v>391</v>
      </c>
      <c r="B370" s="1" t="s">
        <v>1026</v>
      </c>
      <c r="C370" s="1">
        <v>24.0004928232613</v>
      </c>
      <c r="D370" s="1">
        <v>153.0</v>
      </c>
      <c r="E370" s="1">
        <v>69.0</v>
      </c>
      <c r="F370" s="1">
        <v>3.3743830336907</v>
      </c>
      <c r="G370" s="1">
        <v>0.0807962529274005</v>
      </c>
      <c r="H370" s="3">
        <f t="shared" si="1"/>
        <v>8.079625293</v>
      </c>
    </row>
    <row r="371">
      <c r="A371" s="1" t="s">
        <v>546</v>
      </c>
      <c r="B371" s="1" t="s">
        <v>1027</v>
      </c>
      <c r="C371" s="1">
        <v>32.0006570976817</v>
      </c>
      <c r="D371" s="1">
        <v>263.0</v>
      </c>
      <c r="E371" s="1">
        <v>69.0</v>
      </c>
      <c r="F371" s="1">
        <v>3.3743830336907</v>
      </c>
      <c r="G371" s="1">
        <v>0.0807962529274005</v>
      </c>
      <c r="H371" s="3">
        <f t="shared" si="1"/>
        <v>8.079625293</v>
      </c>
    </row>
    <row r="372">
      <c r="A372" s="1" t="s">
        <v>547</v>
      </c>
      <c r="B372" s="1" t="s">
        <v>1028</v>
      </c>
      <c r="C372" s="1">
        <v>27.6576521078462</v>
      </c>
      <c r="D372" s="1">
        <v>381.0</v>
      </c>
      <c r="E372" s="1">
        <v>68.0</v>
      </c>
      <c r="F372" s="1">
        <v>3.32730503646243</v>
      </c>
      <c r="G372" s="1">
        <v>0.0796252927400468</v>
      </c>
      <c r="H372" s="3">
        <f t="shared" si="1"/>
        <v>7.962529274</v>
      </c>
    </row>
    <row r="373">
      <c r="A373" s="1" t="s">
        <v>390</v>
      </c>
      <c r="B373" s="1" t="s">
        <v>1029</v>
      </c>
      <c r="C373" s="1">
        <v>30.4277295221668</v>
      </c>
      <c r="D373" s="1">
        <v>475.0</v>
      </c>
      <c r="E373" s="1">
        <v>68.0</v>
      </c>
      <c r="F373" s="1">
        <v>3.32730503646243</v>
      </c>
      <c r="G373" s="1">
        <v>0.0796252927400468</v>
      </c>
      <c r="H373" s="3">
        <f t="shared" si="1"/>
        <v>7.962529274</v>
      </c>
    </row>
    <row r="374">
      <c r="A374" s="1" t="s">
        <v>429</v>
      </c>
      <c r="B374" s="1" t="s">
        <v>1030</v>
      </c>
      <c r="C374" s="1">
        <v>25.3947719665702</v>
      </c>
      <c r="D374" s="1">
        <v>361.0</v>
      </c>
      <c r="E374" s="1">
        <v>68.0</v>
      </c>
      <c r="F374" s="1">
        <v>3.32730503646243</v>
      </c>
      <c r="G374" s="1">
        <v>0.0796252927400468</v>
      </c>
      <c r="H374" s="3">
        <f t="shared" si="1"/>
        <v>7.962529274</v>
      </c>
    </row>
    <row r="375">
      <c r="A375" s="1" t="s">
        <v>299</v>
      </c>
      <c r="B375" s="1" t="s">
        <v>1031</v>
      </c>
      <c r="C375" s="1">
        <v>22.4932750159141</v>
      </c>
      <c r="D375" s="1">
        <v>457.0</v>
      </c>
      <c r="E375" s="1">
        <v>68.0</v>
      </c>
      <c r="F375" s="1">
        <v>3.32730503646243</v>
      </c>
      <c r="G375" s="1">
        <v>0.0796252927400468</v>
      </c>
      <c r="H375" s="3">
        <f t="shared" si="1"/>
        <v>7.962529274</v>
      </c>
    </row>
    <row r="376">
      <c r="A376" s="1" t="s">
        <v>144</v>
      </c>
      <c r="B376" s="1" t="s">
        <v>1032</v>
      </c>
      <c r="C376" s="1">
        <v>27.4933776874268</v>
      </c>
      <c r="D376" s="1">
        <v>183.0</v>
      </c>
      <c r="E376" s="1">
        <v>67.0</v>
      </c>
      <c r="F376" s="1">
        <v>3.28017595078438</v>
      </c>
      <c r="G376" s="1">
        <v>0.0784543325526932</v>
      </c>
      <c r="H376" s="3">
        <f t="shared" si="1"/>
        <v>7.845433255</v>
      </c>
    </row>
    <row r="377">
      <c r="A377" s="1" t="s">
        <v>300</v>
      </c>
      <c r="B377" s="1" t="s">
        <v>1033</v>
      </c>
      <c r="C377" s="1">
        <v>21.6575289020308</v>
      </c>
      <c r="D377" s="1">
        <v>135.0</v>
      </c>
      <c r="E377" s="1">
        <v>66.0</v>
      </c>
      <c r="F377" s="1">
        <v>3.23299566565502</v>
      </c>
      <c r="G377" s="1">
        <v>0.0772833723653396</v>
      </c>
      <c r="H377" s="3">
        <f t="shared" si="1"/>
        <v>7.728337237</v>
      </c>
    </row>
    <row r="378">
      <c r="A378" s="1" t="s">
        <v>226</v>
      </c>
      <c r="B378" s="1" t="s">
        <v>1034</v>
      </c>
      <c r="C378" s="1">
        <v>29.2305796833611</v>
      </c>
      <c r="D378" s="1">
        <v>250.0</v>
      </c>
      <c r="E378" s="1">
        <v>66.0</v>
      </c>
      <c r="F378" s="1">
        <v>3.23299566565502</v>
      </c>
      <c r="G378" s="1">
        <v>0.0772833723653396</v>
      </c>
      <c r="H378" s="3">
        <f t="shared" si="1"/>
        <v>7.728337237</v>
      </c>
    </row>
    <row r="379">
      <c r="A379" s="1" t="s">
        <v>545</v>
      </c>
      <c r="B379" s="1" t="s">
        <v>1035</v>
      </c>
      <c r="C379" s="1">
        <v>21.9203679747017</v>
      </c>
      <c r="D379" s="1">
        <v>692.0</v>
      </c>
      <c r="E379" s="1">
        <v>65.0</v>
      </c>
      <c r="F379" s="1">
        <v>3.18576406971062</v>
      </c>
      <c r="G379" s="1">
        <v>0.0761124121779859</v>
      </c>
      <c r="H379" s="3">
        <f t="shared" si="1"/>
        <v>7.611241218</v>
      </c>
    </row>
    <row r="380">
      <c r="A380" s="1" t="s">
        <v>544</v>
      </c>
      <c r="B380" s="1" t="s">
        <v>1036</v>
      </c>
      <c r="C380" s="1">
        <v>25.6904659233249</v>
      </c>
      <c r="D380" s="1">
        <v>397.0</v>
      </c>
      <c r="E380" s="1">
        <v>65.0</v>
      </c>
      <c r="F380" s="1">
        <v>3.18576406971062</v>
      </c>
      <c r="G380" s="1">
        <v>0.0761124121779859</v>
      </c>
      <c r="H380" s="3">
        <f t="shared" si="1"/>
        <v>7.611241218</v>
      </c>
    </row>
    <row r="381">
      <c r="A381" s="1" t="s">
        <v>542</v>
      </c>
      <c r="B381" s="1" t="s">
        <v>1037</v>
      </c>
      <c r="C381" s="1">
        <v>27.2633934988398</v>
      </c>
      <c r="D381" s="1">
        <v>854.0</v>
      </c>
      <c r="E381" s="1">
        <v>64.0</v>
      </c>
      <c r="F381" s="1">
        <v>3.13848105122374</v>
      </c>
      <c r="G381" s="1">
        <v>0.0749414519906323</v>
      </c>
      <c r="H381" s="3">
        <f t="shared" si="1"/>
        <v>7.494145199</v>
      </c>
    </row>
    <row r="382">
      <c r="A382" s="1" t="s">
        <v>296</v>
      </c>
      <c r="B382" s="1" t="s">
        <v>1038</v>
      </c>
      <c r="C382" s="1">
        <v>25.7561756914926</v>
      </c>
      <c r="D382" s="1">
        <v>646.0</v>
      </c>
      <c r="E382" s="1">
        <v>64.0</v>
      </c>
      <c r="F382" s="1">
        <v>3.13848105122374</v>
      </c>
      <c r="G382" s="1">
        <v>0.0749414519906323</v>
      </c>
      <c r="H382" s="3">
        <f t="shared" si="1"/>
        <v>7.494145199</v>
      </c>
    </row>
    <row r="383">
      <c r="A383" s="1" t="s">
        <v>488</v>
      </c>
      <c r="B383" s="1" t="s">
        <v>1039</v>
      </c>
      <c r="C383" s="1">
        <v>29.5919834082835</v>
      </c>
      <c r="D383" s="1">
        <v>488.0</v>
      </c>
      <c r="E383" s="1">
        <v>64.0</v>
      </c>
      <c r="F383" s="1">
        <v>3.13848105122374</v>
      </c>
      <c r="G383" s="1">
        <v>0.0749414519906323</v>
      </c>
      <c r="H383" s="3">
        <f t="shared" si="1"/>
        <v>7.494145199</v>
      </c>
    </row>
    <row r="384">
      <c r="A384" s="1" t="s">
        <v>617</v>
      </c>
      <c r="B384" s="1" t="s">
        <v>1040</v>
      </c>
      <c r="C384" s="1">
        <v>22.4932750159141</v>
      </c>
      <c r="D384" s="1">
        <v>250.0</v>
      </c>
      <c r="E384" s="1">
        <v>63.0</v>
      </c>
      <c r="F384" s="1">
        <v>3.0911464981016</v>
      </c>
      <c r="G384" s="1">
        <v>0.0737704918032787</v>
      </c>
      <c r="H384" s="3">
        <f t="shared" si="1"/>
        <v>7.37704918</v>
      </c>
    </row>
    <row r="385">
      <c r="A385" s="1" t="s">
        <v>297</v>
      </c>
      <c r="B385" s="1" t="s">
        <v>1041</v>
      </c>
      <c r="C385" s="1">
        <v>25.0990780098154</v>
      </c>
      <c r="D385" s="1">
        <v>254.0</v>
      </c>
      <c r="E385" s="1">
        <v>63.0</v>
      </c>
      <c r="F385" s="1">
        <v>3.0911464981016</v>
      </c>
      <c r="G385" s="1">
        <v>0.0737704918032787</v>
      </c>
      <c r="H385" s="3">
        <f t="shared" si="1"/>
        <v>7.37704918</v>
      </c>
    </row>
    <row r="386">
      <c r="A386" s="1" t="s">
        <v>615</v>
      </c>
      <c r="B386" s="1" t="s">
        <v>1042</v>
      </c>
      <c r="C386" s="1">
        <v>18.0003696174459</v>
      </c>
      <c r="D386" s="1">
        <v>376.0</v>
      </c>
      <c r="E386" s="1">
        <v>62.0</v>
      </c>
      <c r="F386" s="1">
        <v>3.04376029788454</v>
      </c>
      <c r="G386" s="1">
        <v>0.0725995316159251</v>
      </c>
      <c r="H386" s="3">
        <f t="shared" si="1"/>
        <v>7.259953162</v>
      </c>
    </row>
    <row r="387">
      <c r="A387" s="1" t="s">
        <v>294</v>
      </c>
      <c r="B387" s="1" t="s">
        <v>294</v>
      </c>
      <c r="C387" s="1">
        <v>25.7561756914926</v>
      </c>
      <c r="D387" s="1">
        <v>279.0</v>
      </c>
      <c r="E387" s="1">
        <v>62.0</v>
      </c>
      <c r="F387" s="1">
        <v>3.04376029788454</v>
      </c>
      <c r="G387" s="1">
        <v>0.0725995316159251</v>
      </c>
      <c r="H387" s="3">
        <f t="shared" si="1"/>
        <v>7.259953162</v>
      </c>
    </row>
    <row r="388">
      <c r="A388" s="1" t="s">
        <v>295</v>
      </c>
      <c r="B388" s="1" t="s">
        <v>1043</v>
      </c>
      <c r="C388" s="1">
        <v>27.6576521078462</v>
      </c>
      <c r="D388" s="1">
        <v>163.0</v>
      </c>
      <c r="E388" s="1">
        <v>62.0</v>
      </c>
      <c r="F388" s="1">
        <v>3.04376029788454</v>
      </c>
      <c r="G388" s="1">
        <v>0.0725995316159251</v>
      </c>
      <c r="H388" s="3">
        <f t="shared" si="1"/>
        <v>7.259953162</v>
      </c>
    </row>
    <row r="389">
      <c r="A389" s="1" t="s">
        <v>236</v>
      </c>
      <c r="B389" s="1" t="s">
        <v>1044</v>
      </c>
      <c r="C389" s="1">
        <v>31.8220086654757</v>
      </c>
      <c r="D389" s="1">
        <v>288.0</v>
      </c>
      <c r="E389" s="1">
        <v>62.0</v>
      </c>
      <c r="F389" s="1">
        <v>3.04376029788454</v>
      </c>
      <c r="G389" s="1">
        <v>0.0725995316159251</v>
      </c>
      <c r="H389" s="3">
        <f t="shared" si="1"/>
        <v>7.259953162</v>
      </c>
    </row>
    <row r="390">
      <c r="A390" s="1" t="s">
        <v>543</v>
      </c>
      <c r="B390" s="1" t="s">
        <v>1045</v>
      </c>
      <c r="C390" s="1">
        <v>21.6575289020308</v>
      </c>
      <c r="D390" s="1">
        <v>542.0</v>
      </c>
      <c r="E390" s="1">
        <v>62.0</v>
      </c>
      <c r="F390" s="1">
        <v>3.04376029788454</v>
      </c>
      <c r="G390" s="1">
        <v>0.0725995316159251</v>
      </c>
      <c r="H390" s="3">
        <f t="shared" si="1"/>
        <v>7.259953162</v>
      </c>
    </row>
    <row r="391">
      <c r="A391" s="1" t="s">
        <v>238</v>
      </c>
      <c r="B391" s="1" t="s">
        <v>1046</v>
      </c>
      <c r="C391" s="1">
        <v>27.6576521078462</v>
      </c>
      <c r="D391" s="1">
        <v>464.0</v>
      </c>
      <c r="E391" s="1">
        <v>61.0</v>
      </c>
      <c r="F391" s="1">
        <v>2.99632233774432</v>
      </c>
      <c r="G391" s="1">
        <v>0.0714285714285714</v>
      </c>
      <c r="H391" s="3">
        <f t="shared" si="1"/>
        <v>7.142857143</v>
      </c>
    </row>
    <row r="392">
      <c r="A392" s="1" t="s">
        <v>489</v>
      </c>
      <c r="B392" s="1" t="s">
        <v>1047</v>
      </c>
      <c r="C392" s="1">
        <v>26.0333887759502</v>
      </c>
      <c r="D392" s="1">
        <v>644.0</v>
      </c>
      <c r="E392" s="1">
        <v>61.0</v>
      </c>
      <c r="F392" s="1">
        <v>2.99632233774432</v>
      </c>
      <c r="G392" s="1">
        <v>0.0714285714285714</v>
      </c>
      <c r="H392" s="3">
        <f t="shared" si="1"/>
        <v>7.142857143</v>
      </c>
    </row>
    <row r="393">
      <c r="A393" s="1" t="s">
        <v>540</v>
      </c>
      <c r="B393" s="1" t="s">
        <v>1048</v>
      </c>
      <c r="C393" s="1">
        <v>21.6903837861147</v>
      </c>
      <c r="D393" s="1">
        <v>843.0</v>
      </c>
      <c r="E393" s="1">
        <v>61.0</v>
      </c>
      <c r="F393" s="1">
        <v>2.99632233774432</v>
      </c>
      <c r="G393" s="1">
        <v>0.0714285714285714</v>
      </c>
      <c r="H393" s="3">
        <f t="shared" si="1"/>
        <v>7.142857143</v>
      </c>
    </row>
    <row r="394">
      <c r="A394" s="1" t="s">
        <v>622</v>
      </c>
      <c r="B394" s="1" t="s">
        <v>1049</v>
      </c>
      <c r="C394" s="1">
        <v>27.6576521078462</v>
      </c>
      <c r="D394" s="1">
        <v>159.0</v>
      </c>
      <c r="E394" s="1">
        <v>60.0</v>
      </c>
      <c r="F394" s="1">
        <v>2.94883250448264</v>
      </c>
      <c r="G394" s="1">
        <v>0.0702576112412178</v>
      </c>
      <c r="H394" s="3">
        <f t="shared" si="1"/>
        <v>7.025761124</v>
      </c>
    </row>
    <row r="395">
      <c r="A395" s="1" t="s">
        <v>541</v>
      </c>
      <c r="B395" s="1" t="s">
        <v>541</v>
      </c>
      <c r="C395" s="1">
        <v>25.7561756914926</v>
      </c>
      <c r="D395" s="1">
        <v>469.0</v>
      </c>
      <c r="E395" s="1">
        <v>60.0</v>
      </c>
      <c r="F395" s="1">
        <v>2.94883250448264</v>
      </c>
      <c r="G395" s="1">
        <v>0.0702576112412178</v>
      </c>
      <c r="H395" s="3">
        <f t="shared" si="1"/>
        <v>7.025761124</v>
      </c>
    </row>
    <row r="396">
      <c r="A396" s="1" t="s">
        <v>292</v>
      </c>
      <c r="B396" s="1" t="s">
        <v>1050</v>
      </c>
      <c r="C396" s="1">
        <v>29.2305796833611</v>
      </c>
      <c r="D396" s="1">
        <v>212.0</v>
      </c>
      <c r="E396" s="1">
        <v>59.0</v>
      </c>
      <c r="F396" s="1">
        <v>2.90129068452939</v>
      </c>
      <c r="G396" s="1">
        <v>0.0690866510538642</v>
      </c>
      <c r="H396" s="3">
        <f t="shared" si="1"/>
        <v>6.908665105</v>
      </c>
    </row>
    <row r="397">
      <c r="A397" s="1" t="s">
        <v>291</v>
      </c>
      <c r="B397" s="1" t="s">
        <v>982</v>
      </c>
      <c r="C397" s="1">
        <v>21.8218033224502</v>
      </c>
      <c r="D397" s="1">
        <v>325.0</v>
      </c>
      <c r="E397" s="1">
        <v>59.0</v>
      </c>
      <c r="F397" s="1">
        <v>2.90129068452939</v>
      </c>
      <c r="G397" s="1">
        <v>0.0690866510538642</v>
      </c>
      <c r="H397" s="3">
        <f t="shared" si="1"/>
        <v>6.908665105</v>
      </c>
    </row>
    <row r="398">
      <c r="A398" s="1" t="s">
        <v>538</v>
      </c>
      <c r="B398" s="1" t="s">
        <v>1051</v>
      </c>
      <c r="C398" s="1">
        <v>31.9205733177273</v>
      </c>
      <c r="D398" s="1">
        <v>348.0</v>
      </c>
      <c r="E398" s="1">
        <v>59.0</v>
      </c>
      <c r="F398" s="1">
        <v>2.90129068452939</v>
      </c>
      <c r="G398" s="1">
        <v>0.0690866510538642</v>
      </c>
      <c r="H398" s="3">
        <f t="shared" si="1"/>
        <v>6.908665105</v>
      </c>
    </row>
    <row r="399">
      <c r="A399" s="1" t="s">
        <v>148</v>
      </c>
      <c r="B399" s="1" t="s">
        <v>148</v>
      </c>
      <c r="C399" s="1">
        <v>26.0333887759502</v>
      </c>
      <c r="D399" s="1">
        <v>766.0</v>
      </c>
      <c r="E399" s="1">
        <v>59.0</v>
      </c>
      <c r="F399" s="1">
        <v>2.90129068452939</v>
      </c>
      <c r="G399" s="1">
        <v>0.0690866510538642</v>
      </c>
      <c r="H399" s="3">
        <f t="shared" si="1"/>
        <v>6.908665105</v>
      </c>
    </row>
    <row r="400">
      <c r="A400" s="1" t="s">
        <v>539</v>
      </c>
      <c r="B400" s="1" t="s">
        <v>539</v>
      </c>
      <c r="C400" s="1">
        <v>25.7561756914926</v>
      </c>
      <c r="D400" s="1">
        <v>384.0</v>
      </c>
      <c r="E400" s="1">
        <v>58.0</v>
      </c>
      <c r="F400" s="1">
        <v>2.85369676394112</v>
      </c>
      <c r="G400" s="1">
        <v>0.0679156908665105</v>
      </c>
      <c r="H400" s="3">
        <f t="shared" si="1"/>
        <v>6.791569087</v>
      </c>
    </row>
    <row r="401">
      <c r="A401" s="1" t="s">
        <v>630</v>
      </c>
      <c r="B401" s="1" t="s">
        <v>766</v>
      </c>
      <c r="C401" s="1">
        <v>26.0333887759502</v>
      </c>
      <c r="D401" s="1">
        <v>305.0</v>
      </c>
      <c r="E401" s="1">
        <v>58.0</v>
      </c>
      <c r="F401" s="1">
        <v>2.85369676394112</v>
      </c>
      <c r="G401" s="1">
        <v>0.0679156908665105</v>
      </c>
      <c r="H401" s="3">
        <f t="shared" si="1"/>
        <v>6.791569087</v>
      </c>
    </row>
    <row r="402">
      <c r="A402" s="1" t="s">
        <v>536</v>
      </c>
      <c r="B402" s="1" t="s">
        <v>1052</v>
      </c>
      <c r="C402" s="1">
        <v>22.4932750159141</v>
      </c>
      <c r="D402" s="1">
        <v>199.0</v>
      </c>
      <c r="E402" s="1">
        <v>57.0</v>
      </c>
      <c r="F402" s="1">
        <v>2.80605062839932</v>
      </c>
      <c r="G402" s="1">
        <v>0.0667447306791569</v>
      </c>
      <c r="H402" s="3">
        <f t="shared" si="1"/>
        <v>6.674473068</v>
      </c>
    </row>
    <row r="403">
      <c r="A403" s="1" t="s">
        <v>537</v>
      </c>
      <c r="B403" s="1" t="s">
        <v>537</v>
      </c>
      <c r="C403" s="1">
        <v>25.7561756914926</v>
      </c>
      <c r="D403" s="1">
        <v>343.0</v>
      </c>
      <c r="E403" s="1">
        <v>57.0</v>
      </c>
      <c r="F403" s="1">
        <v>2.80605062839932</v>
      </c>
      <c r="G403" s="1">
        <v>0.0667447306791569</v>
      </c>
      <c r="H403" s="3">
        <f t="shared" si="1"/>
        <v>6.674473068</v>
      </c>
    </row>
    <row r="404">
      <c r="A404" s="1" t="s">
        <v>369</v>
      </c>
      <c r="B404" s="1" t="s">
        <v>1053</v>
      </c>
      <c r="C404" s="1">
        <v>29.0663052629417</v>
      </c>
      <c r="D404" s="1">
        <v>231.0</v>
      </c>
      <c r="E404" s="1">
        <v>57.0</v>
      </c>
      <c r="F404" s="1">
        <v>2.80605062839932</v>
      </c>
      <c r="G404" s="1">
        <v>0.0667447306791569</v>
      </c>
      <c r="H404" s="3">
        <f t="shared" si="1"/>
        <v>6.674473068</v>
      </c>
    </row>
    <row r="405">
      <c r="A405" s="1" t="s">
        <v>533</v>
      </c>
      <c r="B405" s="1" t="s">
        <v>1054</v>
      </c>
      <c r="C405" s="1">
        <v>25.7561756914926</v>
      </c>
      <c r="D405" s="1">
        <v>604.0</v>
      </c>
      <c r="E405" s="1">
        <v>56.0</v>
      </c>
      <c r="F405" s="1">
        <v>2.75835216320886</v>
      </c>
      <c r="G405" s="1">
        <v>0.0655737704918033</v>
      </c>
      <c r="H405" s="3">
        <f t="shared" si="1"/>
        <v>6.557377049</v>
      </c>
    </row>
    <row r="406">
      <c r="A406" s="1" t="s">
        <v>235</v>
      </c>
      <c r="B406" s="1" t="s">
        <v>1055</v>
      </c>
      <c r="C406" s="1">
        <v>32.9534487361137</v>
      </c>
      <c r="D406" s="1">
        <v>119.0</v>
      </c>
      <c r="E406" s="1">
        <v>56.0</v>
      </c>
      <c r="F406" s="1">
        <v>2.75835216320886</v>
      </c>
      <c r="G406" s="1">
        <v>0.0655737704918033</v>
      </c>
      <c r="H406" s="3">
        <f t="shared" si="1"/>
        <v>6.557377049</v>
      </c>
    </row>
    <row r="407">
      <c r="A407" s="1" t="s">
        <v>1056</v>
      </c>
      <c r="B407" s="1" t="s">
        <v>1057</v>
      </c>
      <c r="C407" s="1">
        <v>21.6903837861147</v>
      </c>
      <c r="D407" s="1">
        <v>134.0</v>
      </c>
      <c r="E407" s="1">
        <v>56.0</v>
      </c>
      <c r="F407" s="1">
        <v>2.75835216320886</v>
      </c>
      <c r="G407" s="1">
        <v>0.0655737704918033</v>
      </c>
      <c r="H407" s="3">
        <f t="shared" si="1"/>
        <v>6.557377049</v>
      </c>
    </row>
    <row r="408">
      <c r="A408" s="1" t="s">
        <v>534</v>
      </c>
      <c r="B408" s="1" t="s">
        <v>1058</v>
      </c>
      <c r="C408" s="1">
        <v>29.5919834082835</v>
      </c>
      <c r="D408" s="1">
        <v>248.0</v>
      </c>
      <c r="E408" s="1">
        <v>56.0</v>
      </c>
      <c r="F408" s="1">
        <v>2.75835216320886</v>
      </c>
      <c r="G408" s="1">
        <v>0.0655737704918033</v>
      </c>
      <c r="H408" s="3">
        <f t="shared" si="1"/>
        <v>6.557377049</v>
      </c>
    </row>
    <row r="409">
      <c r="A409" s="1" t="s">
        <v>233</v>
      </c>
      <c r="C409" s="1">
        <v>25.3947719665702</v>
      </c>
      <c r="D409" s="1">
        <v>329.0</v>
      </c>
      <c r="E409" s="1">
        <v>56.0</v>
      </c>
      <c r="F409" s="1">
        <v>2.75835216320886</v>
      </c>
      <c r="G409" s="1">
        <v>0.0655737704918033</v>
      </c>
      <c r="H409" s="3">
        <f t="shared" si="1"/>
        <v>6.557377049</v>
      </c>
    </row>
    <row r="410">
      <c r="A410" s="1" t="s">
        <v>535</v>
      </c>
      <c r="B410" s="1" t="s">
        <v>1059</v>
      </c>
      <c r="C410" s="1">
        <v>25.0990780098154</v>
      </c>
      <c r="D410" s="1">
        <v>316.0</v>
      </c>
      <c r="E410" s="1">
        <v>56.0</v>
      </c>
      <c r="F410" s="1">
        <v>2.75835216320886</v>
      </c>
      <c r="G410" s="1">
        <v>0.0655737704918033</v>
      </c>
      <c r="H410" s="3">
        <f t="shared" si="1"/>
        <v>6.557377049</v>
      </c>
    </row>
    <row r="411">
      <c r="A411" s="1" t="s">
        <v>530</v>
      </c>
      <c r="B411" s="1" t="s">
        <v>1060</v>
      </c>
      <c r="C411" s="1">
        <v>31.8220086654757</v>
      </c>
      <c r="D411" s="1">
        <v>554.0</v>
      </c>
      <c r="E411" s="1">
        <v>55.0</v>
      </c>
      <c r="F411" s="1">
        <v>2.71060125329624</v>
      </c>
      <c r="G411" s="1">
        <v>0.0644028103044497</v>
      </c>
      <c r="H411" s="3">
        <f t="shared" si="1"/>
        <v>6.44028103</v>
      </c>
    </row>
    <row r="412">
      <c r="A412" s="1" t="s">
        <v>531</v>
      </c>
      <c r="B412" s="1" t="s">
        <v>1061</v>
      </c>
      <c r="C412" s="1">
        <v>21.6903837861147</v>
      </c>
      <c r="D412" s="1">
        <v>393.0</v>
      </c>
      <c r="E412" s="1">
        <v>55.0</v>
      </c>
      <c r="F412" s="1">
        <v>2.71060125329624</v>
      </c>
      <c r="G412" s="1">
        <v>0.0644028103044497</v>
      </c>
      <c r="H412" s="3">
        <f t="shared" si="1"/>
        <v>6.44028103</v>
      </c>
    </row>
    <row r="413">
      <c r="A413" s="1" t="s">
        <v>532</v>
      </c>
      <c r="B413" s="1" t="s">
        <v>1062</v>
      </c>
      <c r="C413" s="1">
        <v>29.5262736401158</v>
      </c>
      <c r="D413" s="1">
        <v>269.0</v>
      </c>
      <c r="E413" s="1">
        <v>55.0</v>
      </c>
      <c r="F413" s="1">
        <v>2.71060125329624</v>
      </c>
      <c r="G413" s="1">
        <v>0.0644028103044497</v>
      </c>
      <c r="H413" s="3">
        <f t="shared" si="1"/>
        <v>6.44028103</v>
      </c>
    </row>
    <row r="414">
      <c r="A414" s="1" t="s">
        <v>528</v>
      </c>
      <c r="B414" s="1" t="s">
        <v>1063</v>
      </c>
      <c r="C414" s="1">
        <v>28.8548019466519</v>
      </c>
      <c r="D414" s="1">
        <v>251.0</v>
      </c>
      <c r="E414" s="1">
        <v>54.0</v>
      </c>
      <c r="F414" s="1">
        <v>2.66279778320801</v>
      </c>
      <c r="G414" s="1">
        <v>0.063231850117096</v>
      </c>
      <c r="H414" s="3">
        <f t="shared" si="1"/>
        <v>6.323185012</v>
      </c>
    </row>
    <row r="415">
      <c r="A415" s="1" t="s">
        <v>529</v>
      </c>
      <c r="B415" s="1" t="s">
        <v>1064</v>
      </c>
      <c r="C415" s="1">
        <v>30.7891332470893</v>
      </c>
      <c r="D415" s="1">
        <v>369.0</v>
      </c>
      <c r="E415" s="1">
        <v>54.0</v>
      </c>
      <c r="F415" s="1">
        <v>2.66279778320801</v>
      </c>
      <c r="G415" s="1">
        <v>0.063231850117096</v>
      </c>
      <c r="H415" s="3">
        <f t="shared" si="1"/>
        <v>6.323185012</v>
      </c>
    </row>
    <row r="416">
      <c r="A416" s="1" t="s">
        <v>231</v>
      </c>
      <c r="B416" s="1" t="s">
        <v>1065</v>
      </c>
      <c r="C416" s="1">
        <v>23.9532639273907</v>
      </c>
      <c r="D416" s="1">
        <v>292.0</v>
      </c>
      <c r="E416" s="1">
        <v>54.0</v>
      </c>
      <c r="F416" s="1">
        <v>2.66279778320801</v>
      </c>
      <c r="G416" s="1">
        <v>0.063231850117096</v>
      </c>
      <c r="H416" s="3">
        <f t="shared" si="1"/>
        <v>6.323185012</v>
      </c>
    </row>
    <row r="417">
      <c r="A417" s="1" t="s">
        <v>427</v>
      </c>
      <c r="B417" s="1" t="s">
        <v>1066</v>
      </c>
      <c r="C417" s="1">
        <v>25.7561756914926</v>
      </c>
      <c r="D417" s="1">
        <v>463.0</v>
      </c>
      <c r="E417" s="1">
        <v>54.0</v>
      </c>
      <c r="F417" s="1">
        <v>2.66279778320801</v>
      </c>
      <c r="G417" s="1">
        <v>0.063231850117096</v>
      </c>
      <c r="H417" s="3">
        <f t="shared" si="1"/>
        <v>6.323185012</v>
      </c>
    </row>
    <row r="418">
      <c r="A418" s="1" t="s">
        <v>227</v>
      </c>
      <c r="B418" s="1" t="s">
        <v>1067</v>
      </c>
      <c r="C418" s="1">
        <v>29.2305796833611</v>
      </c>
      <c r="D418" s="1">
        <v>153.0</v>
      </c>
      <c r="E418" s="1">
        <v>54.0</v>
      </c>
      <c r="F418" s="1">
        <v>2.66279778320801</v>
      </c>
      <c r="G418" s="1">
        <v>0.063231850117096</v>
      </c>
      <c r="H418" s="3">
        <f t="shared" si="1"/>
        <v>6.323185012</v>
      </c>
    </row>
    <row r="419">
      <c r="A419" s="1" t="s">
        <v>524</v>
      </c>
      <c r="B419" s="1" t="s">
        <v>1068</v>
      </c>
      <c r="C419" s="1">
        <v>22.0004517546562</v>
      </c>
      <c r="D419" s="1">
        <v>411.0</v>
      </c>
      <c r="E419" s="1">
        <v>53.0</v>
      </c>
      <c r="F419" s="1">
        <v>2.61494163710902</v>
      </c>
      <c r="G419" s="1">
        <v>0.0620608899297424</v>
      </c>
      <c r="H419" s="3">
        <f t="shared" si="1"/>
        <v>6.206088993</v>
      </c>
    </row>
    <row r="420">
      <c r="A420" s="1" t="s">
        <v>525</v>
      </c>
      <c r="B420" s="1" t="s">
        <v>1069</v>
      </c>
      <c r="C420" s="1">
        <v>32.0006570976817</v>
      </c>
      <c r="D420" s="1">
        <v>439.0</v>
      </c>
      <c r="E420" s="1">
        <v>53.0</v>
      </c>
      <c r="F420" s="1">
        <v>2.61494163710902</v>
      </c>
      <c r="G420" s="1">
        <v>0.0620608899297424</v>
      </c>
      <c r="H420" s="3">
        <f t="shared" si="1"/>
        <v>6.206088993</v>
      </c>
    </row>
    <row r="421">
      <c r="A421" s="1" t="s">
        <v>526</v>
      </c>
      <c r="B421" s="1" t="s">
        <v>1070</v>
      </c>
      <c r="C421" s="1">
        <v>22.4932750159141</v>
      </c>
      <c r="D421" s="1">
        <v>193.0</v>
      </c>
      <c r="E421" s="1">
        <v>53.0</v>
      </c>
      <c r="F421" s="1">
        <v>2.61494163710902</v>
      </c>
      <c r="G421" s="1">
        <v>0.0620608899297424</v>
      </c>
      <c r="H421" s="3">
        <f t="shared" si="1"/>
        <v>6.206088993</v>
      </c>
    </row>
    <row r="422">
      <c r="A422" s="1" t="s">
        <v>338</v>
      </c>
      <c r="B422" s="1" t="s">
        <v>1071</v>
      </c>
      <c r="C422" s="1">
        <v>29.0663052629417</v>
      </c>
      <c r="D422" s="1">
        <v>773.0</v>
      </c>
      <c r="E422" s="1">
        <v>53.0</v>
      </c>
      <c r="F422" s="1">
        <v>2.61494163710902</v>
      </c>
      <c r="G422" s="1">
        <v>0.0620608899297424</v>
      </c>
      <c r="H422" s="3">
        <f t="shared" si="1"/>
        <v>6.206088993</v>
      </c>
    </row>
    <row r="423">
      <c r="A423" s="1" t="s">
        <v>527</v>
      </c>
      <c r="B423" s="1" t="s">
        <v>1072</v>
      </c>
      <c r="C423" s="1">
        <v>29.2305796833611</v>
      </c>
      <c r="D423" s="1">
        <v>290.0</v>
      </c>
      <c r="E423" s="1">
        <v>53.0</v>
      </c>
      <c r="F423" s="1">
        <v>2.61494163710902</v>
      </c>
      <c r="G423" s="1">
        <v>0.0620608899297424</v>
      </c>
      <c r="H423" s="3">
        <f t="shared" si="1"/>
        <v>6.206088993</v>
      </c>
    </row>
    <row r="424">
      <c r="A424" s="1" t="s">
        <v>225</v>
      </c>
      <c r="B424" s="1" t="s">
        <v>1073</v>
      </c>
      <c r="C424" s="1">
        <v>27.2633934988398</v>
      </c>
      <c r="D424" s="1">
        <v>391.0</v>
      </c>
      <c r="E424" s="1">
        <v>52.0</v>
      </c>
      <c r="F424" s="1">
        <v>2.5670326987808</v>
      </c>
      <c r="G424" s="1">
        <v>0.0608899297423888</v>
      </c>
      <c r="H424" s="3">
        <f t="shared" si="1"/>
        <v>6.088992974</v>
      </c>
    </row>
    <row r="425">
      <c r="A425" s="1" t="s">
        <v>229</v>
      </c>
      <c r="B425" s="1" t="s">
        <v>1074</v>
      </c>
      <c r="C425" s="1">
        <v>26.0333887759502</v>
      </c>
      <c r="D425" s="1">
        <v>355.0</v>
      </c>
      <c r="E425" s="1">
        <v>52.0</v>
      </c>
      <c r="F425" s="1">
        <v>2.5670326987808</v>
      </c>
      <c r="G425" s="1">
        <v>0.0608899297423888</v>
      </c>
      <c r="H425" s="3">
        <f t="shared" si="1"/>
        <v>6.088992974</v>
      </c>
    </row>
    <row r="426">
      <c r="A426" s="1" t="s">
        <v>321</v>
      </c>
      <c r="B426" s="1" t="s">
        <v>1075</v>
      </c>
      <c r="C426" s="1">
        <v>25.7561756914926</v>
      </c>
      <c r="D426" s="1">
        <v>656.0</v>
      </c>
      <c r="E426" s="1">
        <v>52.0</v>
      </c>
      <c r="F426" s="1">
        <v>2.5670326987808</v>
      </c>
      <c r="G426" s="1">
        <v>0.0608899297423888</v>
      </c>
      <c r="H426" s="3">
        <f t="shared" si="1"/>
        <v>6.088992974</v>
      </c>
    </row>
    <row r="427">
      <c r="A427" s="1" t="s">
        <v>368</v>
      </c>
      <c r="B427" s="1" t="s">
        <v>847</v>
      </c>
      <c r="C427" s="1">
        <v>25.0990780098154</v>
      </c>
      <c r="D427" s="1">
        <v>243.0</v>
      </c>
      <c r="E427" s="1">
        <v>51.0</v>
      </c>
      <c r="F427" s="1">
        <v>2.51907085161982</v>
      </c>
      <c r="G427" s="1">
        <v>0.0597189695550351</v>
      </c>
      <c r="H427" s="3">
        <f t="shared" si="1"/>
        <v>5.971896956</v>
      </c>
    </row>
    <row r="428">
      <c r="A428" s="1" t="s">
        <v>522</v>
      </c>
      <c r="B428" s="1" t="s">
        <v>1076</v>
      </c>
      <c r="C428" s="1">
        <v>21.6575289020308</v>
      </c>
      <c r="D428" s="1">
        <v>314.0</v>
      </c>
      <c r="E428" s="1">
        <v>51.0</v>
      </c>
      <c r="F428" s="1">
        <v>2.51907085161982</v>
      </c>
      <c r="G428" s="1">
        <v>0.0597189695550351</v>
      </c>
      <c r="H428" s="3">
        <f t="shared" si="1"/>
        <v>5.971896956</v>
      </c>
    </row>
    <row r="429">
      <c r="A429" s="1" t="s">
        <v>438</v>
      </c>
      <c r="B429" s="1" t="s">
        <v>1077</v>
      </c>
      <c r="C429" s="1">
        <v>30.8219881311731</v>
      </c>
      <c r="D429" s="1">
        <v>383.0</v>
      </c>
      <c r="E429" s="1">
        <v>51.0</v>
      </c>
      <c r="F429" s="1">
        <v>2.51907085161982</v>
      </c>
      <c r="G429" s="1">
        <v>0.0597189695550351</v>
      </c>
      <c r="H429" s="3">
        <f t="shared" si="1"/>
        <v>5.971896956</v>
      </c>
    </row>
    <row r="430">
      <c r="A430" s="1" t="s">
        <v>523</v>
      </c>
      <c r="B430" s="1" t="s">
        <v>1078</v>
      </c>
      <c r="C430" s="1">
        <v>29.1648699151933</v>
      </c>
      <c r="D430" s="1">
        <v>320.0</v>
      </c>
      <c r="E430" s="1">
        <v>51.0</v>
      </c>
      <c r="F430" s="1">
        <v>2.51907085161982</v>
      </c>
      <c r="G430" s="1">
        <v>0.0597189695550351</v>
      </c>
      <c r="H430" s="3">
        <f t="shared" si="1"/>
        <v>5.971896956</v>
      </c>
    </row>
    <row r="431">
      <c r="A431" s="1" t="s">
        <v>631</v>
      </c>
      <c r="B431" s="1" t="s">
        <v>1079</v>
      </c>
      <c r="C431" s="1">
        <v>27.6576521078462</v>
      </c>
      <c r="D431" s="1">
        <v>228.0</v>
      </c>
      <c r="E431" s="1">
        <v>51.0</v>
      </c>
      <c r="F431" s="1">
        <v>2.51907085161982</v>
      </c>
      <c r="G431" s="1">
        <v>0.0597189695550351</v>
      </c>
      <c r="H431" s="3">
        <f t="shared" si="1"/>
        <v>5.971896956</v>
      </c>
    </row>
    <row r="432">
      <c r="A432" s="1" t="s">
        <v>223</v>
      </c>
      <c r="B432" s="1" t="s">
        <v>1080</v>
      </c>
      <c r="C432" s="1">
        <v>21.8218033224502</v>
      </c>
      <c r="D432" s="1">
        <v>642.0</v>
      </c>
      <c r="E432" s="1">
        <v>51.0</v>
      </c>
      <c r="F432" s="1">
        <v>2.51907085161982</v>
      </c>
      <c r="G432" s="1">
        <v>0.0597189695550351</v>
      </c>
      <c r="H432" s="3">
        <f t="shared" si="1"/>
        <v>5.971896956</v>
      </c>
    </row>
    <row r="433">
      <c r="A433" s="1" t="s">
        <v>156</v>
      </c>
      <c r="B433" s="1" t="s">
        <v>1081</v>
      </c>
      <c r="C433" s="1">
        <v>15.0003080145383</v>
      </c>
      <c r="D433" s="1">
        <v>234.0</v>
      </c>
      <c r="E433" s="1">
        <v>51.0</v>
      </c>
      <c r="F433" s="1">
        <v>2.51907085161982</v>
      </c>
      <c r="G433" s="1">
        <v>0.0597189695550351</v>
      </c>
      <c r="H433" s="3">
        <f t="shared" si="1"/>
        <v>5.971896956</v>
      </c>
    </row>
    <row r="434">
      <c r="A434" s="1" t="s">
        <v>450</v>
      </c>
      <c r="B434" s="1" t="s">
        <v>450</v>
      </c>
      <c r="C434" s="1">
        <v>25.7561756914926</v>
      </c>
      <c r="D434" s="1">
        <v>189.0</v>
      </c>
      <c r="E434" s="1">
        <v>50.0</v>
      </c>
      <c r="F434" s="1">
        <v>2.47105597863583</v>
      </c>
      <c r="G434" s="1">
        <v>0.0585480093676815</v>
      </c>
      <c r="H434" s="3">
        <f t="shared" si="1"/>
        <v>5.854800937</v>
      </c>
    </row>
    <row r="435">
      <c r="A435" s="1" t="s">
        <v>449</v>
      </c>
      <c r="B435" s="1" t="s">
        <v>1082</v>
      </c>
      <c r="C435" s="1">
        <v>22.4932750159141</v>
      </c>
      <c r="D435" s="1">
        <v>307.0</v>
      </c>
      <c r="E435" s="1">
        <v>50.0</v>
      </c>
      <c r="F435" s="1">
        <v>2.47105597863583</v>
      </c>
      <c r="G435" s="1">
        <v>0.0585480093676815</v>
      </c>
      <c r="H435" s="3">
        <f t="shared" si="1"/>
        <v>5.854800937</v>
      </c>
    </row>
    <row r="436">
      <c r="A436" s="1" t="s">
        <v>520</v>
      </c>
      <c r="B436" s="1" t="s">
        <v>1083</v>
      </c>
      <c r="C436" s="1">
        <v>33.8877595022485</v>
      </c>
      <c r="D436" s="1">
        <v>334.0</v>
      </c>
      <c r="E436" s="1">
        <v>50.0</v>
      </c>
      <c r="F436" s="1">
        <v>2.47105597863583</v>
      </c>
      <c r="G436" s="1">
        <v>0.0585480093676815</v>
      </c>
      <c r="H436" s="3">
        <f t="shared" si="1"/>
        <v>5.854800937</v>
      </c>
    </row>
    <row r="437">
      <c r="A437" s="1" t="s">
        <v>521</v>
      </c>
      <c r="B437" s="1" t="s">
        <v>1084</v>
      </c>
      <c r="C437" s="1">
        <v>29.2305796833611</v>
      </c>
      <c r="D437" s="1">
        <v>164.0</v>
      </c>
      <c r="E437" s="1">
        <v>50.0</v>
      </c>
      <c r="F437" s="1">
        <v>2.47105597863583</v>
      </c>
      <c r="G437" s="1">
        <v>0.0585480093676815</v>
      </c>
      <c r="H437" s="3">
        <f t="shared" si="1"/>
        <v>5.854800937</v>
      </c>
    </row>
    <row r="438">
      <c r="A438" s="1" t="s">
        <v>220</v>
      </c>
      <c r="B438" s="1" t="s">
        <v>1085</v>
      </c>
      <c r="C438" s="1">
        <v>27.4933776874268</v>
      </c>
      <c r="D438" s="1">
        <v>238.0</v>
      </c>
      <c r="E438" s="1">
        <v>49.0</v>
      </c>
      <c r="F438" s="1">
        <v>2.42298796245007</v>
      </c>
      <c r="G438" s="1">
        <v>0.0573770491803279</v>
      </c>
      <c r="H438" s="3">
        <f t="shared" si="1"/>
        <v>5.737704918</v>
      </c>
    </row>
    <row r="439">
      <c r="A439" s="1" t="s">
        <v>433</v>
      </c>
      <c r="B439" s="1" t="s">
        <v>1086</v>
      </c>
      <c r="C439" s="1">
        <v>27.5590874555946</v>
      </c>
      <c r="D439" s="1">
        <v>122.0</v>
      </c>
      <c r="E439" s="1">
        <v>49.0</v>
      </c>
      <c r="F439" s="1">
        <v>2.42298796245007</v>
      </c>
      <c r="G439" s="1">
        <v>0.0573770491803279</v>
      </c>
      <c r="H439" s="3">
        <f t="shared" si="1"/>
        <v>5.737704918</v>
      </c>
    </row>
    <row r="440">
      <c r="A440" s="1" t="s">
        <v>17</v>
      </c>
      <c r="B440" s="1" t="s">
        <v>1087</v>
      </c>
      <c r="C440" s="1">
        <v>15.0003080145383</v>
      </c>
      <c r="D440" s="1">
        <v>170.0</v>
      </c>
      <c r="E440" s="1">
        <v>49.0</v>
      </c>
      <c r="F440" s="1">
        <v>2.42298796245007</v>
      </c>
      <c r="G440" s="1">
        <v>0.0573770491803279</v>
      </c>
      <c r="H440" s="3">
        <f t="shared" si="1"/>
        <v>5.737704918</v>
      </c>
    </row>
    <row r="441">
      <c r="A441" s="1" t="s">
        <v>352</v>
      </c>
      <c r="B441" s="1" t="s">
        <v>1088</v>
      </c>
      <c r="C441" s="1">
        <v>28.7562372944003</v>
      </c>
      <c r="D441" s="1">
        <v>344.0</v>
      </c>
      <c r="E441" s="1">
        <v>49.0</v>
      </c>
      <c r="F441" s="1">
        <v>2.42298796245007</v>
      </c>
      <c r="G441" s="1">
        <v>0.0573770491803279</v>
      </c>
      <c r="H441" s="3">
        <f t="shared" si="1"/>
        <v>5.737704918</v>
      </c>
    </row>
    <row r="442">
      <c r="A442" s="1" t="s">
        <v>501</v>
      </c>
      <c r="B442" s="1" t="s">
        <v>1089</v>
      </c>
      <c r="C442" s="1">
        <v>21.8218033224502</v>
      </c>
      <c r="D442" s="1">
        <v>133.0</v>
      </c>
      <c r="E442" s="1">
        <v>48.0</v>
      </c>
      <c r="F442" s="1">
        <v>2.37486668529367</v>
      </c>
      <c r="G442" s="1">
        <v>0.0562060889929742</v>
      </c>
      <c r="H442" s="3">
        <f t="shared" si="1"/>
        <v>5.620608899</v>
      </c>
    </row>
    <row r="443">
      <c r="A443" s="1" t="s">
        <v>353</v>
      </c>
      <c r="B443" s="1" t="s">
        <v>1090</v>
      </c>
      <c r="C443" s="1">
        <v>29.1648699151933</v>
      </c>
      <c r="D443" s="1">
        <v>293.0</v>
      </c>
      <c r="E443" s="1">
        <v>48.0</v>
      </c>
      <c r="F443" s="1">
        <v>2.37486668529367</v>
      </c>
      <c r="G443" s="1">
        <v>0.0562060889929742</v>
      </c>
      <c r="H443" s="3">
        <f t="shared" si="1"/>
        <v>5.620608899</v>
      </c>
    </row>
    <row r="444">
      <c r="A444" s="1" t="s">
        <v>288</v>
      </c>
      <c r="B444" s="1" t="s">
        <v>1091</v>
      </c>
      <c r="C444" s="1">
        <v>24.0004928232613</v>
      </c>
      <c r="D444" s="1">
        <v>256.0</v>
      </c>
      <c r="E444" s="1">
        <v>47.0</v>
      </c>
      <c r="F444" s="1">
        <v>2.32669202900579</v>
      </c>
      <c r="G444" s="1">
        <v>0.0550351288056206</v>
      </c>
      <c r="H444" s="3">
        <f t="shared" si="1"/>
        <v>5.503512881</v>
      </c>
    </row>
    <row r="445">
      <c r="A445" s="1" t="s">
        <v>350</v>
      </c>
      <c r="B445" s="1" t="s">
        <v>1092</v>
      </c>
      <c r="C445" s="1">
        <v>31.8220086654757</v>
      </c>
      <c r="D445" s="1">
        <v>289.0</v>
      </c>
      <c r="E445" s="1">
        <v>47.0</v>
      </c>
      <c r="F445" s="1">
        <v>2.32669202900579</v>
      </c>
      <c r="G445" s="1">
        <v>0.0550351288056206</v>
      </c>
      <c r="H445" s="3">
        <f t="shared" si="1"/>
        <v>5.503512881</v>
      </c>
    </row>
    <row r="446">
      <c r="A446" s="1" t="s">
        <v>289</v>
      </c>
      <c r="B446" s="1" t="s">
        <v>1093</v>
      </c>
      <c r="C446" s="1">
        <v>31.9205733177273</v>
      </c>
      <c r="D446" s="1">
        <v>262.0</v>
      </c>
      <c r="E446" s="1">
        <v>47.0</v>
      </c>
      <c r="F446" s="1">
        <v>2.32669202900579</v>
      </c>
      <c r="G446" s="1">
        <v>0.0550351288056206</v>
      </c>
      <c r="H446" s="3">
        <f t="shared" si="1"/>
        <v>5.503512881</v>
      </c>
    </row>
    <row r="447">
      <c r="A447" s="1" t="s">
        <v>216</v>
      </c>
      <c r="B447" s="1" t="s">
        <v>1094</v>
      </c>
      <c r="C447" s="1">
        <v>21.9203679747017</v>
      </c>
      <c r="D447" s="1">
        <v>138.0</v>
      </c>
      <c r="E447" s="1">
        <v>47.0</v>
      </c>
      <c r="F447" s="1">
        <v>2.32669202900579</v>
      </c>
      <c r="G447" s="1">
        <v>0.0550351288056206</v>
      </c>
      <c r="H447" s="3">
        <f t="shared" si="1"/>
        <v>5.503512881</v>
      </c>
    </row>
    <row r="448">
      <c r="A448" s="1" t="s">
        <v>222</v>
      </c>
      <c r="B448" s="1" t="s">
        <v>1095</v>
      </c>
      <c r="C448" s="1">
        <v>21.9203679747017</v>
      </c>
      <c r="D448" s="1">
        <v>306.0</v>
      </c>
      <c r="E448" s="1">
        <v>47.0</v>
      </c>
      <c r="F448" s="1">
        <v>2.32669202900579</v>
      </c>
      <c r="G448" s="1">
        <v>0.0550351288056206</v>
      </c>
      <c r="H448" s="3">
        <f t="shared" si="1"/>
        <v>5.503512881</v>
      </c>
    </row>
    <row r="449">
      <c r="A449" s="1" t="s">
        <v>500</v>
      </c>
      <c r="B449" s="1" t="s">
        <v>1096</v>
      </c>
      <c r="C449" s="1">
        <v>21.9203679747017</v>
      </c>
      <c r="D449" s="1">
        <v>271.0</v>
      </c>
      <c r="E449" s="1">
        <v>47.0</v>
      </c>
      <c r="F449" s="1">
        <v>2.32669202900579</v>
      </c>
      <c r="G449" s="1">
        <v>0.0550351288056206</v>
      </c>
      <c r="H449" s="3">
        <f t="shared" si="1"/>
        <v>5.503512881</v>
      </c>
    </row>
    <row r="450">
      <c r="A450" s="1" t="s">
        <v>191</v>
      </c>
      <c r="B450" s="1" t="s">
        <v>1097</v>
      </c>
      <c r="C450" s="1">
        <v>30.3948746380829</v>
      </c>
      <c r="D450" s="1">
        <v>134.0</v>
      </c>
      <c r="E450" s="1">
        <v>47.0</v>
      </c>
      <c r="F450" s="1">
        <v>2.32669202900579</v>
      </c>
      <c r="G450" s="1">
        <v>0.0550351288056206</v>
      </c>
      <c r="H450" s="3">
        <f t="shared" si="1"/>
        <v>5.503512881</v>
      </c>
    </row>
    <row r="451">
      <c r="A451" s="1" t="s">
        <v>218</v>
      </c>
      <c r="B451" s="1" t="s">
        <v>1098</v>
      </c>
      <c r="C451" s="1">
        <v>29.5262736401158</v>
      </c>
      <c r="D451" s="1">
        <v>325.0</v>
      </c>
      <c r="E451" s="1">
        <v>46.0</v>
      </c>
      <c r="F451" s="1">
        <v>2.27846387503198</v>
      </c>
      <c r="G451" s="1">
        <v>0.053864168618267</v>
      </c>
      <c r="H451" s="3">
        <f t="shared" si="1"/>
        <v>5.386416862</v>
      </c>
    </row>
    <row r="452">
      <c r="A452" s="1" t="s">
        <v>348</v>
      </c>
      <c r="B452" s="1" t="s">
        <v>1099</v>
      </c>
      <c r="C452" s="1">
        <v>29.000595494774</v>
      </c>
      <c r="D452" s="1">
        <v>877.0</v>
      </c>
      <c r="E452" s="1">
        <v>46.0</v>
      </c>
      <c r="F452" s="1">
        <v>2.27846387503198</v>
      </c>
      <c r="G452" s="1">
        <v>0.053864168618267</v>
      </c>
      <c r="H452" s="3">
        <f t="shared" si="1"/>
        <v>5.386416862</v>
      </c>
    </row>
    <row r="453">
      <c r="A453" s="1" t="s">
        <v>351</v>
      </c>
      <c r="B453" s="1" t="s">
        <v>1100</v>
      </c>
      <c r="C453" s="1">
        <v>32.0006570976817</v>
      </c>
      <c r="D453" s="1">
        <v>533.0</v>
      </c>
      <c r="E453" s="1">
        <v>45.0</v>
      </c>
      <c r="F453" s="1">
        <v>2.23018210442237</v>
      </c>
      <c r="G453" s="1">
        <v>0.0526932084309134</v>
      </c>
      <c r="H453" s="3">
        <f t="shared" si="1"/>
        <v>5.269320843</v>
      </c>
    </row>
    <row r="454">
      <c r="A454" s="1" t="s">
        <v>629</v>
      </c>
      <c r="B454" s="1" t="s">
        <v>1101</v>
      </c>
      <c r="C454" s="1">
        <v>31.6905891291402</v>
      </c>
      <c r="D454" s="1">
        <v>97.0</v>
      </c>
      <c r="E454" s="1">
        <v>45.0</v>
      </c>
      <c r="F454" s="1">
        <v>2.23018210442237</v>
      </c>
      <c r="G454" s="1">
        <v>0.0526932084309134</v>
      </c>
      <c r="H454" s="3">
        <f t="shared" si="1"/>
        <v>5.269320843</v>
      </c>
    </row>
    <row r="455">
      <c r="A455" s="1" t="s">
        <v>498</v>
      </c>
      <c r="B455" s="1" t="s">
        <v>728</v>
      </c>
      <c r="C455" s="1">
        <v>21.6575289020308</v>
      </c>
      <c r="D455" s="1">
        <v>272.0</v>
      </c>
      <c r="E455" s="1">
        <v>44.0</v>
      </c>
      <c r="F455" s="1">
        <v>2.18184659782993</v>
      </c>
      <c r="G455" s="1">
        <v>0.0515222482435597</v>
      </c>
      <c r="H455" s="3">
        <f t="shared" si="1"/>
        <v>5.152224824</v>
      </c>
    </row>
    <row r="456">
      <c r="A456" s="1" t="s">
        <v>499</v>
      </c>
      <c r="B456" s="1" t="s">
        <v>1069</v>
      </c>
      <c r="C456" s="1">
        <v>32.0006570976817</v>
      </c>
      <c r="D456" s="1">
        <v>392.0</v>
      </c>
      <c r="E456" s="1">
        <v>44.0</v>
      </c>
      <c r="F456" s="1">
        <v>2.18184659782993</v>
      </c>
      <c r="G456" s="1">
        <v>0.0515222482435597</v>
      </c>
      <c r="H456" s="3">
        <f t="shared" si="1"/>
        <v>5.152224824</v>
      </c>
    </row>
    <row r="457">
      <c r="A457" s="1" t="s">
        <v>447</v>
      </c>
      <c r="B457" s="1" t="s">
        <v>1102</v>
      </c>
      <c r="C457" s="1">
        <v>25.3947719665702</v>
      </c>
      <c r="D457" s="1">
        <v>277.0</v>
      </c>
      <c r="E457" s="1">
        <v>44.0</v>
      </c>
      <c r="F457" s="1">
        <v>2.18184659782993</v>
      </c>
      <c r="G457" s="1">
        <v>0.0515222482435597</v>
      </c>
      <c r="H457" s="3">
        <f t="shared" si="1"/>
        <v>5.152224824</v>
      </c>
    </row>
    <row r="458">
      <c r="A458" s="1" t="s">
        <v>448</v>
      </c>
      <c r="B458" s="1" t="s">
        <v>1103</v>
      </c>
      <c r="C458" s="1">
        <v>28.7562372944003</v>
      </c>
      <c r="D458" s="1">
        <v>176.0</v>
      </c>
      <c r="E458" s="1">
        <v>44.0</v>
      </c>
      <c r="F458" s="1">
        <v>2.18184659782993</v>
      </c>
      <c r="G458" s="1">
        <v>0.0515222482435597</v>
      </c>
      <c r="H458" s="3">
        <f t="shared" si="1"/>
        <v>5.152224824</v>
      </c>
    </row>
    <row r="459">
      <c r="A459" s="1" t="s">
        <v>445</v>
      </c>
      <c r="B459" s="1" t="s">
        <v>1104</v>
      </c>
      <c r="C459" s="1">
        <v>32.0006570976817</v>
      </c>
      <c r="D459" s="1">
        <v>138.0</v>
      </c>
      <c r="E459" s="1">
        <v>42.0</v>
      </c>
      <c r="F459" s="1">
        <v>2.08501389731202</v>
      </c>
      <c r="G459" s="1">
        <v>0.0491803278688525</v>
      </c>
      <c r="H459" s="3">
        <f t="shared" si="1"/>
        <v>4.918032787</v>
      </c>
    </row>
    <row r="460">
      <c r="A460" s="1" t="s">
        <v>214</v>
      </c>
      <c r="B460" s="1" t="s">
        <v>1105</v>
      </c>
      <c r="C460" s="1">
        <v>27.4276679192591</v>
      </c>
      <c r="D460" s="1">
        <v>261.0</v>
      </c>
      <c r="E460" s="1">
        <v>42.0</v>
      </c>
      <c r="F460" s="1">
        <v>2.08501389731202</v>
      </c>
      <c r="G460" s="1">
        <v>0.0491803278688525</v>
      </c>
      <c r="H460" s="3">
        <f t="shared" si="1"/>
        <v>4.918032787</v>
      </c>
    </row>
    <row r="461">
      <c r="A461" s="1" t="s">
        <v>183</v>
      </c>
      <c r="B461" s="1" t="s">
        <v>1106</v>
      </c>
      <c r="C461" s="1">
        <v>29.2305796833611</v>
      </c>
      <c r="D461" s="1">
        <v>99.0</v>
      </c>
      <c r="E461" s="1">
        <v>42.0</v>
      </c>
      <c r="F461" s="1">
        <v>2.08501389731202</v>
      </c>
      <c r="G461" s="1">
        <v>0.0491803278688525</v>
      </c>
      <c r="H461" s="3">
        <f t="shared" si="1"/>
        <v>4.918032787</v>
      </c>
    </row>
    <row r="462">
      <c r="A462" s="1" t="s">
        <v>285</v>
      </c>
      <c r="B462" s="1" t="s">
        <v>1107</v>
      </c>
      <c r="C462" s="1">
        <v>32.9534487361137</v>
      </c>
      <c r="D462" s="1">
        <v>141.0</v>
      </c>
      <c r="E462" s="1">
        <v>41.0</v>
      </c>
      <c r="F462" s="1">
        <v>2.03651646269069</v>
      </c>
      <c r="G462" s="1">
        <v>0.0480093676814988</v>
      </c>
      <c r="H462" s="3">
        <f t="shared" si="1"/>
        <v>4.800936768</v>
      </c>
    </row>
    <row r="463">
      <c r="A463" s="1" t="s">
        <v>212</v>
      </c>
      <c r="B463" s="1" t="s">
        <v>212</v>
      </c>
      <c r="C463" s="1">
        <v>29.2305796833611</v>
      </c>
      <c r="D463" s="1">
        <v>123.0</v>
      </c>
      <c r="E463" s="1">
        <v>41.0</v>
      </c>
      <c r="F463" s="1">
        <v>2.03651646269069</v>
      </c>
      <c r="G463" s="1">
        <v>0.0480093676814988</v>
      </c>
      <c r="H463" s="3">
        <f t="shared" si="1"/>
        <v>4.800936768</v>
      </c>
    </row>
    <row r="464">
      <c r="A464" s="1" t="s">
        <v>286</v>
      </c>
      <c r="B464" s="1" t="s">
        <v>758</v>
      </c>
      <c r="C464" s="1">
        <v>21.6575289020308</v>
      </c>
      <c r="D464" s="1">
        <v>110.0</v>
      </c>
      <c r="E464" s="1">
        <v>41.0</v>
      </c>
      <c r="F464" s="1">
        <v>2.03651646269069</v>
      </c>
      <c r="G464" s="1">
        <v>0.0480093676814988</v>
      </c>
      <c r="H464" s="3">
        <f t="shared" si="1"/>
        <v>4.800936768</v>
      </c>
    </row>
    <row r="465">
      <c r="A465" s="1" t="s">
        <v>497</v>
      </c>
      <c r="B465" s="1" t="s">
        <v>1108</v>
      </c>
      <c r="C465" s="1">
        <v>35.9206554549375</v>
      </c>
      <c r="D465" s="1">
        <v>146.0</v>
      </c>
      <c r="E465" s="1">
        <v>40.0</v>
      </c>
      <c r="F465" s="1">
        <v>1.98796481069126</v>
      </c>
      <c r="G465" s="1">
        <v>0.0468384074941452</v>
      </c>
      <c r="H465" s="3">
        <f t="shared" si="1"/>
        <v>4.683840749</v>
      </c>
    </row>
    <row r="466">
      <c r="A466" s="1" t="s">
        <v>446</v>
      </c>
      <c r="B466" s="1" t="s">
        <v>1109</v>
      </c>
      <c r="C466" s="1">
        <v>28.7562372944003</v>
      </c>
      <c r="D466" s="1">
        <v>387.0</v>
      </c>
      <c r="E466" s="1">
        <v>40.0</v>
      </c>
      <c r="F466" s="1">
        <v>1.98796481069126</v>
      </c>
      <c r="G466" s="1">
        <v>0.0468384074941452</v>
      </c>
      <c r="H466" s="3">
        <f t="shared" si="1"/>
        <v>4.683840749</v>
      </c>
    </row>
    <row r="467">
      <c r="A467" s="1" t="s">
        <v>210</v>
      </c>
      <c r="B467" s="1" t="s">
        <v>1110</v>
      </c>
      <c r="C467" s="1">
        <v>27.2633934988398</v>
      </c>
      <c r="D467" s="1">
        <v>118.0</v>
      </c>
      <c r="E467" s="1">
        <v>40.0</v>
      </c>
      <c r="F467" s="1">
        <v>1.98796481069126</v>
      </c>
      <c r="G467" s="1">
        <v>0.0468384074941452</v>
      </c>
      <c r="H467" s="3">
        <f t="shared" si="1"/>
        <v>4.683840749</v>
      </c>
    </row>
    <row r="468">
      <c r="A468" s="1" t="s">
        <v>406</v>
      </c>
      <c r="B468" s="1" t="s">
        <v>1111</v>
      </c>
      <c r="C468" s="1">
        <v>21.8218033224502</v>
      </c>
      <c r="D468" s="1">
        <v>176.0</v>
      </c>
      <c r="E468" s="1">
        <v>39.0</v>
      </c>
      <c r="F468" s="1">
        <v>1.93935881995413</v>
      </c>
      <c r="G468" s="1">
        <v>0.0456674473067916</v>
      </c>
      <c r="H468" s="3">
        <f t="shared" si="1"/>
        <v>4.566744731</v>
      </c>
    </row>
    <row r="469">
      <c r="A469" s="1" t="s">
        <v>495</v>
      </c>
      <c r="B469" s="1" t="s">
        <v>1112</v>
      </c>
      <c r="C469" s="1">
        <v>27.4276679192591</v>
      </c>
      <c r="D469" s="1">
        <v>90.0</v>
      </c>
      <c r="E469" s="1">
        <v>39.0</v>
      </c>
      <c r="F469" s="1">
        <v>1.93935881995413</v>
      </c>
      <c r="G469" s="1">
        <v>0.0456674473067916</v>
      </c>
      <c r="H469" s="3">
        <f t="shared" si="1"/>
        <v>4.566744731</v>
      </c>
    </row>
    <row r="470">
      <c r="A470" s="1" t="s">
        <v>496</v>
      </c>
      <c r="B470" s="1" t="s">
        <v>1113</v>
      </c>
      <c r="C470" s="1">
        <v>21.9203679747017</v>
      </c>
      <c r="D470" s="1">
        <v>148.0</v>
      </c>
      <c r="E470" s="1">
        <v>39.0</v>
      </c>
      <c r="F470" s="1">
        <v>1.93935881995413</v>
      </c>
      <c r="G470" s="1">
        <v>0.0456674473067916</v>
      </c>
      <c r="H470" s="3">
        <f t="shared" si="1"/>
        <v>4.566744731</v>
      </c>
    </row>
    <row r="471">
      <c r="A471" s="1" t="s">
        <v>204</v>
      </c>
      <c r="B471" s="1" t="s">
        <v>1114</v>
      </c>
      <c r="C471" s="1">
        <v>29.0663052629417</v>
      </c>
      <c r="D471" s="1">
        <v>193.0</v>
      </c>
      <c r="E471" s="1">
        <v>39.0</v>
      </c>
      <c r="F471" s="1">
        <v>1.93935881995413</v>
      </c>
      <c r="G471" s="1">
        <v>0.0456674473067916</v>
      </c>
      <c r="H471" s="3">
        <f t="shared" si="1"/>
        <v>4.566744731</v>
      </c>
    </row>
    <row r="472">
      <c r="A472" s="1" t="s">
        <v>206</v>
      </c>
      <c r="B472" s="1" t="s">
        <v>1115</v>
      </c>
      <c r="C472" s="1">
        <v>25.0990780098154</v>
      </c>
      <c r="D472" s="1">
        <v>356.0</v>
      </c>
      <c r="E472" s="1">
        <v>39.0</v>
      </c>
      <c r="F472" s="1">
        <v>1.93935881995413</v>
      </c>
      <c r="G472" s="1">
        <v>0.0456674473067916</v>
      </c>
      <c r="H472" s="3">
        <f t="shared" si="1"/>
        <v>4.566744731</v>
      </c>
    </row>
    <row r="473">
      <c r="A473" s="1" t="s">
        <v>431</v>
      </c>
      <c r="B473" s="1" t="s">
        <v>1116</v>
      </c>
      <c r="C473" s="1">
        <v>25.6904659233249</v>
      </c>
      <c r="D473" s="1">
        <v>98.0</v>
      </c>
      <c r="E473" s="1">
        <v>38.0</v>
      </c>
      <c r="F473" s="1">
        <v>1.8906983687118</v>
      </c>
      <c r="G473" s="1">
        <v>0.0444964871194379</v>
      </c>
      <c r="H473" s="3">
        <f t="shared" si="1"/>
        <v>4.449648712</v>
      </c>
    </row>
    <row r="474">
      <c r="A474" s="1" t="s">
        <v>200</v>
      </c>
      <c r="B474" s="1" t="s">
        <v>1117</v>
      </c>
      <c r="C474" s="1">
        <v>29.2305796833611</v>
      </c>
      <c r="D474" s="1">
        <v>456.0</v>
      </c>
      <c r="E474" s="1">
        <v>38.0</v>
      </c>
      <c r="F474" s="1">
        <v>1.8906983687118</v>
      </c>
      <c r="G474" s="1">
        <v>0.0444964871194379</v>
      </c>
      <c r="H474" s="3">
        <f t="shared" si="1"/>
        <v>4.449648712</v>
      </c>
    </row>
    <row r="475">
      <c r="A475" s="1" t="s">
        <v>619</v>
      </c>
      <c r="B475" s="1" t="s">
        <v>1118</v>
      </c>
      <c r="C475" s="1">
        <v>20.000410686051</v>
      </c>
      <c r="D475" s="1">
        <v>155.0</v>
      </c>
      <c r="E475" s="1">
        <v>36.0</v>
      </c>
      <c r="F475" s="1">
        <v>1.79321359559077</v>
      </c>
      <c r="G475" s="1">
        <v>0.0421545667447307</v>
      </c>
      <c r="H475" s="3">
        <f t="shared" si="1"/>
        <v>4.215456674</v>
      </c>
    </row>
    <row r="476">
      <c r="A476" s="1" t="s">
        <v>322</v>
      </c>
      <c r="B476" s="1" t="s">
        <v>896</v>
      </c>
      <c r="C476" s="1">
        <v>26.0333887759502</v>
      </c>
      <c r="D476" s="1">
        <v>322.0</v>
      </c>
      <c r="E476" s="1">
        <v>35.0</v>
      </c>
      <c r="F476" s="1">
        <v>1.74438902812086</v>
      </c>
      <c r="G476" s="1">
        <v>0.040983606557377</v>
      </c>
      <c r="H476" s="3">
        <f t="shared" si="1"/>
        <v>4.098360656</v>
      </c>
    </row>
    <row r="477">
      <c r="A477" s="1" t="s">
        <v>494</v>
      </c>
      <c r="B477" s="1" t="s">
        <v>1119</v>
      </c>
      <c r="C477" s="1">
        <v>22.4932750159141</v>
      </c>
      <c r="D477" s="1">
        <v>104.0</v>
      </c>
      <c r="E477" s="1">
        <v>35.0</v>
      </c>
      <c r="F477" s="1">
        <v>1.74438902812086</v>
      </c>
      <c r="G477" s="1">
        <v>0.040983606557377</v>
      </c>
      <c r="H477" s="3">
        <f t="shared" si="1"/>
        <v>4.098360656</v>
      </c>
    </row>
    <row r="478">
      <c r="A478" s="1" t="s">
        <v>407</v>
      </c>
      <c r="B478" s="1" t="s">
        <v>1120</v>
      </c>
      <c r="C478" s="1">
        <v>31.9205733177273</v>
      </c>
      <c r="D478" s="1">
        <v>91.0</v>
      </c>
      <c r="E478" s="1">
        <v>35.0</v>
      </c>
      <c r="F478" s="1">
        <v>1.74438902812086</v>
      </c>
      <c r="G478" s="1">
        <v>0.040983606557377</v>
      </c>
      <c r="H478" s="3">
        <f t="shared" si="1"/>
        <v>4.098360656</v>
      </c>
    </row>
    <row r="479">
      <c r="A479" s="1" t="s">
        <v>492</v>
      </c>
      <c r="B479" s="1" t="s">
        <v>1121</v>
      </c>
      <c r="C479" s="1">
        <v>29.000595494774</v>
      </c>
      <c r="D479" s="1">
        <v>110.0</v>
      </c>
      <c r="E479" s="1">
        <v>34.0</v>
      </c>
      <c r="F479" s="1">
        <v>1.6955095089596</v>
      </c>
      <c r="G479" s="1">
        <v>0.0398126463700234</v>
      </c>
      <c r="H479" s="3">
        <f t="shared" si="1"/>
        <v>3.981264637</v>
      </c>
    </row>
    <row r="480">
      <c r="A480" s="1" t="s">
        <v>628</v>
      </c>
      <c r="B480" s="1" t="s">
        <v>1122</v>
      </c>
      <c r="C480" s="1">
        <v>28.1319944968069</v>
      </c>
      <c r="D480" s="1">
        <v>51.0</v>
      </c>
      <c r="E480" s="1">
        <v>34.0</v>
      </c>
      <c r="F480" s="1">
        <v>1.6955095089596</v>
      </c>
      <c r="G480" s="1">
        <v>0.0398126463700234</v>
      </c>
      <c r="H480" s="3">
        <f t="shared" si="1"/>
        <v>3.981264637</v>
      </c>
    </row>
    <row r="481">
      <c r="A481" s="1" t="s">
        <v>349</v>
      </c>
      <c r="B481" s="1" t="s">
        <v>1123</v>
      </c>
      <c r="C481" s="1">
        <v>21.9203679747017</v>
      </c>
      <c r="D481" s="1">
        <v>111.0</v>
      </c>
      <c r="E481" s="1">
        <v>34.0</v>
      </c>
      <c r="F481" s="1">
        <v>1.6955095089596</v>
      </c>
      <c r="G481" s="1">
        <v>0.0398126463700234</v>
      </c>
      <c r="H481" s="3">
        <f t="shared" si="1"/>
        <v>3.981264637</v>
      </c>
    </row>
    <row r="482">
      <c r="A482" s="1" t="s">
        <v>346</v>
      </c>
      <c r="B482" s="1" t="s">
        <v>1124</v>
      </c>
      <c r="C482" s="1">
        <v>18.0003696174459</v>
      </c>
      <c r="D482" s="1">
        <v>396.0</v>
      </c>
      <c r="E482" s="1">
        <v>34.0</v>
      </c>
      <c r="F482" s="1">
        <v>1.6955095089596</v>
      </c>
      <c r="G482" s="1">
        <v>0.0398126463700234</v>
      </c>
      <c r="H482" s="3">
        <f t="shared" si="1"/>
        <v>3.981264637</v>
      </c>
    </row>
    <row r="483">
      <c r="A483" s="1" t="s">
        <v>208</v>
      </c>
      <c r="B483" s="1" t="s">
        <v>1125</v>
      </c>
      <c r="C483" s="1">
        <v>27.69050699193</v>
      </c>
      <c r="D483" s="1">
        <v>80.0</v>
      </c>
      <c r="E483" s="1">
        <v>34.0</v>
      </c>
      <c r="F483" s="1">
        <v>1.6955095089596</v>
      </c>
      <c r="G483" s="1">
        <v>0.0398126463700234</v>
      </c>
      <c r="H483" s="3">
        <f t="shared" si="1"/>
        <v>3.981264637</v>
      </c>
    </row>
    <row r="484">
      <c r="A484" s="1" t="s">
        <v>196</v>
      </c>
      <c r="B484" s="1" t="s">
        <v>1126</v>
      </c>
      <c r="C484" s="1">
        <v>25.3947719665702</v>
      </c>
      <c r="D484" s="1">
        <v>200.0</v>
      </c>
      <c r="E484" s="1">
        <v>33.0</v>
      </c>
      <c r="F484" s="1">
        <v>1.64657491427213</v>
      </c>
      <c r="G484" s="1">
        <v>0.0386416861826698</v>
      </c>
      <c r="H484" s="3">
        <f t="shared" si="1"/>
        <v>3.864168618</v>
      </c>
    </row>
    <row r="485">
      <c r="A485" s="1" t="s">
        <v>198</v>
      </c>
      <c r="B485" s="1" t="s">
        <v>1127</v>
      </c>
      <c r="C485" s="1">
        <v>27.0662641943366</v>
      </c>
      <c r="D485" s="1">
        <v>358.0</v>
      </c>
      <c r="E485" s="1">
        <v>33.0</v>
      </c>
      <c r="F485" s="1">
        <v>1.64657491427213</v>
      </c>
      <c r="G485" s="1">
        <v>0.0386416861826698</v>
      </c>
      <c r="H485" s="3">
        <f t="shared" si="1"/>
        <v>3.864168618</v>
      </c>
    </row>
    <row r="486">
      <c r="A486" s="1" t="s">
        <v>625</v>
      </c>
      <c r="B486" s="1" t="s">
        <v>1128</v>
      </c>
      <c r="C486" s="1">
        <v>27.6576521078462</v>
      </c>
      <c r="D486" s="1">
        <v>81.0</v>
      </c>
      <c r="E486" s="1">
        <v>32.0</v>
      </c>
      <c r="F486" s="1">
        <v>1.59758511980457</v>
      </c>
      <c r="G486" s="1">
        <v>0.0374707259953162</v>
      </c>
      <c r="H486" s="3">
        <f t="shared" si="1"/>
        <v>3.7470726</v>
      </c>
    </row>
    <row r="487">
      <c r="A487" s="1" t="s">
        <v>186</v>
      </c>
      <c r="B487" s="1" t="s">
        <v>186</v>
      </c>
      <c r="C487" s="1">
        <v>29.5262736401158</v>
      </c>
      <c r="D487" s="1">
        <v>197.0</v>
      </c>
      <c r="E487" s="1">
        <v>32.0</v>
      </c>
      <c r="F487" s="1">
        <v>1.59758511980457</v>
      </c>
      <c r="G487" s="1">
        <v>0.0374707259953162</v>
      </c>
      <c r="H487" s="3">
        <f t="shared" si="1"/>
        <v>3.7470726</v>
      </c>
    </row>
    <row r="488">
      <c r="A488" s="1" t="s">
        <v>190</v>
      </c>
      <c r="B488" s="1" t="s">
        <v>1129</v>
      </c>
      <c r="C488" s="1">
        <v>17.0003490831434</v>
      </c>
      <c r="D488" s="1">
        <v>284.0</v>
      </c>
      <c r="E488" s="1">
        <v>32.0</v>
      </c>
      <c r="F488" s="1">
        <v>1.59758511980457</v>
      </c>
      <c r="G488" s="1">
        <v>0.0374707259953162</v>
      </c>
      <c r="H488" s="3">
        <f t="shared" si="1"/>
        <v>3.7470726</v>
      </c>
    </row>
    <row r="489">
      <c r="A489" s="1" t="s">
        <v>1130</v>
      </c>
      <c r="B489" s="1" t="s">
        <v>1131</v>
      </c>
      <c r="C489" s="1">
        <v>13.0002669459332</v>
      </c>
      <c r="D489" s="1">
        <v>89.0</v>
      </c>
      <c r="E489" s="1">
        <v>32.0</v>
      </c>
      <c r="F489" s="1">
        <v>1.59758511980457</v>
      </c>
      <c r="G489" s="1">
        <v>0.0374707259953162</v>
      </c>
      <c r="H489" s="3">
        <f t="shared" si="1"/>
        <v>3.7470726</v>
      </c>
    </row>
    <row r="490">
      <c r="A490" s="1" t="s">
        <v>184</v>
      </c>
      <c r="B490" s="1" t="s">
        <v>1132</v>
      </c>
      <c r="C490" s="1">
        <v>29.0663052629417</v>
      </c>
      <c r="D490" s="1">
        <v>201.0</v>
      </c>
      <c r="E490" s="1">
        <v>32.0</v>
      </c>
      <c r="F490" s="1">
        <v>1.59758511980457</v>
      </c>
      <c r="G490" s="1">
        <v>0.0374707259953162</v>
      </c>
      <c r="H490" s="3">
        <f t="shared" si="1"/>
        <v>3.7470726</v>
      </c>
    </row>
    <row r="491">
      <c r="A491" s="1" t="s">
        <v>194</v>
      </c>
      <c r="B491" s="1" t="s">
        <v>1133</v>
      </c>
      <c r="C491" s="1">
        <v>26.0333887759502</v>
      </c>
      <c r="D491" s="1">
        <v>245.0</v>
      </c>
      <c r="E491" s="1">
        <v>32.0</v>
      </c>
      <c r="F491" s="1">
        <v>1.59758511980457</v>
      </c>
      <c r="G491" s="1">
        <v>0.0374707259953162</v>
      </c>
      <c r="H491" s="3">
        <f t="shared" si="1"/>
        <v>3.7470726</v>
      </c>
    </row>
    <row r="492">
      <c r="A492" s="1" t="s">
        <v>202</v>
      </c>
      <c r="B492" s="1" t="s">
        <v>1134</v>
      </c>
      <c r="C492" s="1">
        <v>28.8548019466519</v>
      </c>
      <c r="D492" s="1">
        <v>103.0</v>
      </c>
      <c r="E492" s="1">
        <v>32.0</v>
      </c>
      <c r="F492" s="1">
        <v>1.59758511980457</v>
      </c>
      <c r="G492" s="1">
        <v>0.0374707259953162</v>
      </c>
      <c r="H492" s="3">
        <f t="shared" si="1"/>
        <v>3.7470726</v>
      </c>
    </row>
    <row r="493">
      <c r="A493" s="1" t="s">
        <v>347</v>
      </c>
      <c r="B493" s="1" t="s">
        <v>1135</v>
      </c>
      <c r="C493" s="1">
        <v>21.8218033224502</v>
      </c>
      <c r="D493" s="1">
        <v>222.0</v>
      </c>
      <c r="E493" s="1">
        <v>32.0</v>
      </c>
      <c r="F493" s="1">
        <v>1.59758511980457</v>
      </c>
      <c r="G493" s="1">
        <v>0.0374707259953162</v>
      </c>
      <c r="H493" s="3">
        <f t="shared" si="1"/>
        <v>3.7470726</v>
      </c>
    </row>
    <row r="494">
      <c r="A494" s="1" t="s">
        <v>188</v>
      </c>
      <c r="B494" s="1" t="s">
        <v>1136</v>
      </c>
      <c r="C494" s="1">
        <v>29.4605638719481</v>
      </c>
      <c r="D494" s="1">
        <v>88.0</v>
      </c>
      <c r="E494" s="1">
        <v>31.0</v>
      </c>
      <c r="F494" s="1">
        <v>1.54854000088203</v>
      </c>
      <c r="G494" s="1">
        <v>0.0362997658079625</v>
      </c>
      <c r="H494" s="3">
        <f t="shared" si="1"/>
        <v>3.629976581</v>
      </c>
    </row>
    <row r="495">
      <c r="A495" s="1" t="s">
        <v>443</v>
      </c>
      <c r="B495" s="1" t="s">
        <v>1137</v>
      </c>
      <c r="C495" s="1">
        <v>29.0663052629417</v>
      </c>
      <c r="D495" s="1">
        <v>117.0</v>
      </c>
      <c r="E495" s="1">
        <v>31.0</v>
      </c>
      <c r="F495" s="1">
        <v>1.54854000088203</v>
      </c>
      <c r="G495" s="1">
        <v>0.0362997658079625</v>
      </c>
      <c r="H495" s="3">
        <f t="shared" si="1"/>
        <v>3.629976581</v>
      </c>
    </row>
    <row r="496">
      <c r="A496" s="1" t="s">
        <v>192</v>
      </c>
      <c r="B496" s="1" t="s">
        <v>1138</v>
      </c>
      <c r="C496" s="1">
        <v>30.3948746380829</v>
      </c>
      <c r="D496" s="1">
        <v>101.0</v>
      </c>
      <c r="E496" s="1">
        <v>31.0</v>
      </c>
      <c r="F496" s="1">
        <v>1.54854000088203</v>
      </c>
      <c r="G496" s="1">
        <v>0.0362997658079625</v>
      </c>
      <c r="H496" s="3">
        <f t="shared" si="1"/>
        <v>3.629976581</v>
      </c>
    </row>
    <row r="497">
      <c r="A497" s="1" t="s">
        <v>651</v>
      </c>
      <c r="B497" s="1" t="s">
        <v>1139</v>
      </c>
      <c r="C497" s="1">
        <v>31.6905891291402</v>
      </c>
      <c r="D497" s="1">
        <v>54.0</v>
      </c>
      <c r="E497" s="1">
        <v>31.0</v>
      </c>
      <c r="F497" s="1">
        <v>1.54854000088203</v>
      </c>
      <c r="G497" s="1">
        <v>0.0362997658079625</v>
      </c>
      <c r="H497" s="3">
        <f t="shared" si="1"/>
        <v>3.629976581</v>
      </c>
    </row>
    <row r="498">
      <c r="A498" s="1" t="s">
        <v>38</v>
      </c>
      <c r="B498" s="1" t="s">
        <v>1140</v>
      </c>
      <c r="C498" s="1">
        <v>29.5919834082835</v>
      </c>
      <c r="D498" s="1">
        <v>111.0</v>
      </c>
      <c r="E498" s="1">
        <v>30.0</v>
      </c>
      <c r="F498" s="1">
        <v>1.4994394324068</v>
      </c>
      <c r="G498" s="1">
        <v>0.0351288056206089</v>
      </c>
      <c r="H498" s="3">
        <f t="shared" si="1"/>
        <v>3.512880562</v>
      </c>
    </row>
    <row r="499">
      <c r="A499" s="1" t="s">
        <v>345</v>
      </c>
      <c r="B499" s="1" t="s">
        <v>1141</v>
      </c>
      <c r="C499" s="1">
        <v>18.230353806033</v>
      </c>
      <c r="D499" s="1">
        <v>129.0</v>
      </c>
      <c r="E499" s="1">
        <v>30.0</v>
      </c>
      <c r="F499" s="1">
        <v>1.4994394324068</v>
      </c>
      <c r="G499" s="1">
        <v>0.0351288056206089</v>
      </c>
      <c r="H499" s="3">
        <f t="shared" si="1"/>
        <v>3.512880562</v>
      </c>
    </row>
    <row r="500">
      <c r="A500" s="1" t="s">
        <v>166</v>
      </c>
      <c r="B500" s="1" t="s">
        <v>1142</v>
      </c>
      <c r="C500" s="1">
        <v>22.4932750159141</v>
      </c>
      <c r="D500" s="1">
        <v>187.0</v>
      </c>
      <c r="E500" s="1">
        <v>30.0</v>
      </c>
      <c r="F500" s="1">
        <v>1.4994394324068</v>
      </c>
      <c r="G500" s="1">
        <v>0.0351288056206089</v>
      </c>
      <c r="H500" s="3">
        <f t="shared" si="1"/>
        <v>3.512880562</v>
      </c>
    </row>
    <row r="501">
      <c r="A501" s="1" t="s">
        <v>182</v>
      </c>
      <c r="C501" s="1">
        <v>25.3947719665702</v>
      </c>
      <c r="D501" s="1">
        <v>132.0</v>
      </c>
      <c r="E501" s="1">
        <v>29.0</v>
      </c>
      <c r="F501" s="1">
        <v>1.45028328885635</v>
      </c>
      <c r="G501" s="1">
        <v>0.0339578454332553</v>
      </c>
      <c r="H501" s="3">
        <f t="shared" si="1"/>
        <v>3.395784543</v>
      </c>
    </row>
    <row r="502">
      <c r="A502" s="1" t="s">
        <v>444</v>
      </c>
      <c r="B502" s="1" t="s">
        <v>1143</v>
      </c>
      <c r="C502" s="1">
        <v>34.0664079344545</v>
      </c>
      <c r="D502" s="1">
        <v>245.0</v>
      </c>
      <c r="E502" s="1">
        <v>29.0</v>
      </c>
      <c r="F502" s="1">
        <v>1.45028328885635</v>
      </c>
      <c r="G502" s="1">
        <v>0.0339578454332553</v>
      </c>
      <c r="H502" s="3">
        <f t="shared" si="1"/>
        <v>3.395784543</v>
      </c>
    </row>
    <row r="503">
      <c r="A503" s="1" t="s">
        <v>178</v>
      </c>
      <c r="B503" s="1" t="s">
        <v>1144</v>
      </c>
      <c r="C503" s="1">
        <v>27.4933776874268</v>
      </c>
      <c r="D503" s="1">
        <v>322.0</v>
      </c>
      <c r="E503" s="1">
        <v>29.0</v>
      </c>
      <c r="F503" s="1">
        <v>1.45028328885635</v>
      </c>
      <c r="G503" s="1">
        <v>0.0339578454332553</v>
      </c>
      <c r="H503" s="3">
        <f t="shared" si="1"/>
        <v>3.395784543</v>
      </c>
    </row>
    <row r="504">
      <c r="A504" s="1" t="s">
        <v>180</v>
      </c>
      <c r="B504" s="1" t="s">
        <v>1145</v>
      </c>
      <c r="C504" s="1">
        <v>25.3947719665702</v>
      </c>
      <c r="D504" s="1">
        <v>189.0</v>
      </c>
      <c r="E504" s="1">
        <v>29.0</v>
      </c>
      <c r="F504" s="1">
        <v>1.45028328885635</v>
      </c>
      <c r="G504" s="1">
        <v>0.0339578454332553</v>
      </c>
      <c r="H504" s="3">
        <f t="shared" si="1"/>
        <v>3.395784543</v>
      </c>
    </row>
    <row r="505">
      <c r="A505" s="1" t="s">
        <v>493</v>
      </c>
      <c r="B505" s="1" t="s">
        <v>1146</v>
      </c>
      <c r="C505" s="1">
        <v>32.0006570976817</v>
      </c>
      <c r="D505" s="1">
        <v>138.0</v>
      </c>
      <c r="E505" s="1">
        <v>29.0</v>
      </c>
      <c r="F505" s="1">
        <v>1.45028328885635</v>
      </c>
      <c r="G505" s="1">
        <v>0.0339578454332553</v>
      </c>
      <c r="H505" s="3">
        <f t="shared" si="1"/>
        <v>3.395784543</v>
      </c>
    </row>
    <row r="506">
      <c r="A506" s="1" t="s">
        <v>344</v>
      </c>
      <c r="B506" s="1" t="s">
        <v>1147</v>
      </c>
      <c r="C506" s="1">
        <v>31.8220086654757</v>
      </c>
      <c r="D506" s="1">
        <v>287.0</v>
      </c>
      <c r="E506" s="1">
        <v>28.0</v>
      </c>
      <c r="F506" s="1">
        <v>1.40107144428147</v>
      </c>
      <c r="G506" s="1">
        <v>0.0327868852459016</v>
      </c>
      <c r="H506" s="3">
        <f t="shared" si="1"/>
        <v>3.278688525</v>
      </c>
    </row>
    <row r="507">
      <c r="A507" s="1" t="s">
        <v>412</v>
      </c>
      <c r="B507" s="1" t="s">
        <v>1148</v>
      </c>
      <c r="C507" s="1">
        <v>31.8220086654757</v>
      </c>
      <c r="D507" s="1">
        <v>69.0</v>
      </c>
      <c r="E507" s="1">
        <v>28.0</v>
      </c>
      <c r="F507" s="1">
        <v>1.40107144428147</v>
      </c>
      <c r="G507" s="1">
        <v>0.0327868852459016</v>
      </c>
      <c r="H507" s="3">
        <f t="shared" si="1"/>
        <v>3.278688525</v>
      </c>
    </row>
    <row r="508">
      <c r="A508" s="1" t="s">
        <v>173</v>
      </c>
      <c r="B508" s="1" t="s">
        <v>1149</v>
      </c>
      <c r="C508" s="1">
        <v>32.0006570976817</v>
      </c>
      <c r="D508" s="1">
        <v>162.0</v>
      </c>
      <c r="E508" s="1">
        <v>28.0</v>
      </c>
      <c r="F508" s="1">
        <v>1.40107144428147</v>
      </c>
      <c r="G508" s="1">
        <v>0.0327868852459016</v>
      </c>
      <c r="H508" s="3">
        <f t="shared" si="1"/>
        <v>3.278688525</v>
      </c>
    </row>
    <row r="509">
      <c r="A509" s="1" t="s">
        <v>1150</v>
      </c>
      <c r="B509" s="1" t="s">
        <v>1151</v>
      </c>
      <c r="C509" s="1">
        <v>20.000410686051</v>
      </c>
      <c r="D509" s="1">
        <v>49.0</v>
      </c>
      <c r="E509" s="1">
        <v>28.0</v>
      </c>
      <c r="F509" s="1">
        <v>1.40107144428147</v>
      </c>
      <c r="G509" s="1">
        <v>0.0327868852459016</v>
      </c>
      <c r="H509" s="3">
        <f t="shared" si="1"/>
        <v>3.278688525</v>
      </c>
    </row>
    <row r="510">
      <c r="A510" s="1" t="s">
        <v>657</v>
      </c>
      <c r="B510" s="1" t="s">
        <v>1152</v>
      </c>
      <c r="C510" s="1">
        <v>27.9204911805171</v>
      </c>
      <c r="D510" s="1">
        <v>64.0</v>
      </c>
      <c r="E510" s="1">
        <v>27.0</v>
      </c>
      <c r="F510" s="1">
        <v>1.35180377230428</v>
      </c>
      <c r="G510" s="1">
        <v>0.031615925058548</v>
      </c>
      <c r="H510" s="3">
        <f t="shared" si="1"/>
        <v>3.161592506</v>
      </c>
    </row>
    <row r="511">
      <c r="A511" s="1" t="s">
        <v>414</v>
      </c>
      <c r="B511" s="1" t="s">
        <v>1153</v>
      </c>
      <c r="C511" s="1">
        <v>35.5921066140989</v>
      </c>
      <c r="D511" s="1">
        <v>65.0</v>
      </c>
      <c r="E511" s="1">
        <v>26.0</v>
      </c>
      <c r="F511" s="1">
        <v>1.30248014611636</v>
      </c>
      <c r="G511" s="1">
        <v>0.0304449648711944</v>
      </c>
      <c r="H511" s="3">
        <f t="shared" si="1"/>
        <v>3.044496487</v>
      </c>
    </row>
    <row r="512">
      <c r="A512" s="1" t="s">
        <v>411</v>
      </c>
      <c r="B512" s="1" t="s">
        <v>1154</v>
      </c>
      <c r="C512" s="1">
        <v>21.8218033224502</v>
      </c>
      <c r="D512" s="1">
        <v>236.0</v>
      </c>
      <c r="E512" s="1">
        <v>26.0</v>
      </c>
      <c r="F512" s="1">
        <v>1.30248014611636</v>
      </c>
      <c r="G512" s="1">
        <v>0.0304449648711944</v>
      </c>
      <c r="H512" s="3">
        <f t="shared" si="1"/>
        <v>3.044496487</v>
      </c>
    </row>
    <row r="513">
      <c r="A513" s="1" t="s">
        <v>170</v>
      </c>
      <c r="B513" s="1" t="s">
        <v>1155</v>
      </c>
      <c r="C513" s="1">
        <v>29.0663052629417</v>
      </c>
      <c r="D513" s="1">
        <v>144.0</v>
      </c>
      <c r="E513" s="1">
        <v>26.0</v>
      </c>
      <c r="F513" s="1">
        <v>1.30248014611636</v>
      </c>
      <c r="G513" s="1">
        <v>0.0304449648711944</v>
      </c>
      <c r="H513" s="3">
        <f t="shared" si="1"/>
        <v>3.044496487</v>
      </c>
    </row>
    <row r="514">
      <c r="A514" s="1" t="s">
        <v>283</v>
      </c>
      <c r="B514" s="1" t="s">
        <v>1156</v>
      </c>
      <c r="C514" s="1">
        <v>21.9203679747017</v>
      </c>
      <c r="D514" s="1">
        <v>98.0</v>
      </c>
      <c r="E514" s="1">
        <v>25.0</v>
      </c>
      <c r="F514" s="1">
        <v>1.25310043847668</v>
      </c>
      <c r="G514" s="1">
        <v>0.0292740046838408</v>
      </c>
      <c r="H514" s="3">
        <f t="shared" si="1"/>
        <v>2.927400468</v>
      </c>
    </row>
    <row r="515">
      <c r="A515" s="1" t="s">
        <v>15</v>
      </c>
      <c r="B515" s="1" t="s">
        <v>1157</v>
      </c>
      <c r="C515" s="1">
        <v>20.000410686051</v>
      </c>
      <c r="D515" s="1">
        <v>78.0</v>
      </c>
      <c r="E515" s="1">
        <v>24.0</v>
      </c>
      <c r="F515" s="1">
        <v>1.20366452170975</v>
      </c>
      <c r="G515" s="1">
        <v>0.0281030444964871</v>
      </c>
      <c r="H515" s="3">
        <f t="shared" si="1"/>
        <v>2.81030445</v>
      </c>
    </row>
    <row r="516">
      <c r="A516" s="1" t="s">
        <v>282</v>
      </c>
      <c r="B516" s="1" t="s">
        <v>282</v>
      </c>
      <c r="C516" s="1">
        <v>25.3947719665702</v>
      </c>
      <c r="D516" s="1">
        <v>114.0</v>
      </c>
      <c r="E516" s="1">
        <v>24.0</v>
      </c>
      <c r="F516" s="1">
        <v>1.20366452170975</v>
      </c>
      <c r="G516" s="1">
        <v>0.0281030444964871</v>
      </c>
      <c r="H516" s="3">
        <f t="shared" si="1"/>
        <v>2.81030445</v>
      </c>
    </row>
    <row r="517">
      <c r="A517" s="1" t="s">
        <v>415</v>
      </c>
      <c r="B517" s="1" t="s">
        <v>1158</v>
      </c>
      <c r="C517" s="1">
        <v>29.7562578287028</v>
      </c>
      <c r="D517" s="1">
        <v>42.0</v>
      </c>
      <c r="E517" s="1">
        <v>24.0</v>
      </c>
      <c r="F517" s="1">
        <v>1.20366452170975</v>
      </c>
      <c r="G517" s="1">
        <v>0.0281030444964871</v>
      </c>
      <c r="H517" s="3">
        <f t="shared" si="1"/>
        <v>2.81030445</v>
      </c>
    </row>
    <row r="518">
      <c r="A518" s="1" t="s">
        <v>441</v>
      </c>
      <c r="B518" s="1" t="s">
        <v>1159</v>
      </c>
      <c r="C518" s="1">
        <v>34.19782747079</v>
      </c>
      <c r="D518" s="1">
        <v>85.0</v>
      </c>
      <c r="E518" s="1">
        <v>23.0</v>
      </c>
      <c r="F518" s="1">
        <v>1.15417226770354</v>
      </c>
      <c r="G518" s="1">
        <v>0.0269320843091335</v>
      </c>
      <c r="H518" s="3">
        <f t="shared" si="1"/>
        <v>2.693208431</v>
      </c>
    </row>
    <row r="519">
      <c r="A519" s="1" t="s">
        <v>387</v>
      </c>
      <c r="B519" s="1" t="s">
        <v>1160</v>
      </c>
      <c r="C519" s="1">
        <v>29.1648699151933</v>
      </c>
      <c r="D519" s="1">
        <v>88.0</v>
      </c>
      <c r="E519" s="1">
        <v>23.0</v>
      </c>
      <c r="F519" s="1">
        <v>1.15417226770354</v>
      </c>
      <c r="G519" s="1">
        <v>0.0269320843091335</v>
      </c>
      <c r="H519" s="3">
        <f t="shared" si="1"/>
        <v>2.693208431</v>
      </c>
    </row>
    <row r="520">
      <c r="A520" s="1" t="s">
        <v>388</v>
      </c>
      <c r="B520" s="1" t="s">
        <v>1161</v>
      </c>
      <c r="C520" s="1">
        <v>27.9204911805171</v>
      </c>
      <c r="D520" s="1">
        <v>38.0</v>
      </c>
      <c r="E520" s="1">
        <v>23.0</v>
      </c>
      <c r="F520" s="1">
        <v>1.15417226770354</v>
      </c>
      <c r="G520" s="1">
        <v>0.0269320843091335</v>
      </c>
      <c r="H520" s="3">
        <f t="shared" si="1"/>
        <v>2.693208431</v>
      </c>
    </row>
    <row r="521">
      <c r="A521" s="1" t="s">
        <v>442</v>
      </c>
      <c r="B521" s="1" t="s">
        <v>1162</v>
      </c>
      <c r="C521" s="1">
        <v>30.8876978993408</v>
      </c>
      <c r="D521" s="1">
        <v>86.0</v>
      </c>
      <c r="E521" s="1">
        <v>23.0</v>
      </c>
      <c r="F521" s="1">
        <v>1.15417226770354</v>
      </c>
      <c r="G521" s="1">
        <v>0.0269320843091335</v>
      </c>
      <c r="H521" s="3">
        <f t="shared" si="1"/>
        <v>2.693208431</v>
      </c>
    </row>
    <row r="522">
      <c r="A522" s="1" t="s">
        <v>491</v>
      </c>
      <c r="B522" s="1" t="s">
        <v>1163</v>
      </c>
      <c r="C522" s="1">
        <v>29.9205322491222</v>
      </c>
      <c r="D522" s="1">
        <v>107.0</v>
      </c>
      <c r="E522" s="1">
        <v>22.0</v>
      </c>
      <c r="F522" s="1">
        <v>1.10462354790757</v>
      </c>
      <c r="G522" s="1">
        <v>0.0257611241217799</v>
      </c>
      <c r="H522" s="3">
        <f t="shared" si="1"/>
        <v>2.576112412</v>
      </c>
    </row>
    <row r="523">
      <c r="A523" s="1" t="s">
        <v>176</v>
      </c>
      <c r="B523" s="1" t="s">
        <v>1164</v>
      </c>
      <c r="C523" s="1">
        <v>22.4932750159141</v>
      </c>
      <c r="D523" s="1">
        <v>94.0</v>
      </c>
      <c r="E523" s="1">
        <v>22.0</v>
      </c>
      <c r="F523" s="1">
        <v>1.10462354790757</v>
      </c>
      <c r="G523" s="1">
        <v>0.0257611241217799</v>
      </c>
      <c r="H523" s="3">
        <f t="shared" si="1"/>
        <v>2.576112412</v>
      </c>
    </row>
    <row r="524">
      <c r="A524" s="1" t="s">
        <v>490</v>
      </c>
      <c r="B524" s="1" t="s">
        <v>1165</v>
      </c>
      <c r="C524" s="1">
        <v>31.6905891291402</v>
      </c>
      <c r="D524" s="1">
        <v>128.0</v>
      </c>
      <c r="E524" s="1">
        <v>21.0</v>
      </c>
      <c r="F524" s="1">
        <v>1.05501823333081</v>
      </c>
      <c r="G524" s="1">
        <v>0.0245901639344262</v>
      </c>
      <c r="H524" s="3">
        <f t="shared" si="1"/>
        <v>2.459016393</v>
      </c>
    </row>
    <row r="525">
      <c r="A525" s="1" t="s">
        <v>162</v>
      </c>
      <c r="B525" s="1" t="s">
        <v>1166</v>
      </c>
      <c r="C525" s="1">
        <v>29.5262736401158</v>
      </c>
      <c r="D525" s="1">
        <v>108.0</v>
      </c>
      <c r="E525" s="1">
        <v>21.0</v>
      </c>
      <c r="F525" s="1">
        <v>1.05501823333081</v>
      </c>
      <c r="G525" s="1">
        <v>0.0245901639344262</v>
      </c>
      <c r="H525" s="3">
        <f t="shared" si="1"/>
        <v>2.459016393</v>
      </c>
    </row>
    <row r="526">
      <c r="A526" s="1" t="s">
        <v>343</v>
      </c>
      <c r="B526" s="1" t="s">
        <v>1062</v>
      </c>
      <c r="C526" s="1">
        <v>29.5262736401158</v>
      </c>
      <c r="D526" s="1">
        <v>109.0</v>
      </c>
      <c r="E526" s="1">
        <v>21.0</v>
      </c>
      <c r="F526" s="1">
        <v>1.05501823333081</v>
      </c>
      <c r="G526" s="1">
        <v>0.0245901639344262</v>
      </c>
      <c r="H526" s="3">
        <f t="shared" si="1"/>
        <v>2.459016393</v>
      </c>
    </row>
    <row r="527">
      <c r="A527" s="1" t="s">
        <v>167</v>
      </c>
      <c r="B527" s="1" t="s">
        <v>1167</v>
      </c>
      <c r="C527" s="1">
        <v>25.0990780098154</v>
      </c>
      <c r="D527" s="1">
        <v>112.0</v>
      </c>
      <c r="E527" s="1">
        <v>21.0</v>
      </c>
      <c r="F527" s="1">
        <v>1.05501823333081</v>
      </c>
      <c r="G527" s="1">
        <v>0.0245901639344262</v>
      </c>
      <c r="H527" s="3">
        <f t="shared" si="1"/>
        <v>2.459016393</v>
      </c>
    </row>
    <row r="528">
      <c r="A528" s="1" t="s">
        <v>627</v>
      </c>
      <c r="B528" s="1" t="s">
        <v>1168</v>
      </c>
      <c r="C528" s="1">
        <v>30.7891332470893</v>
      </c>
      <c r="D528" s="1">
        <v>68.0</v>
      </c>
      <c r="E528" s="1">
        <v>20.0</v>
      </c>
      <c r="F528" s="1">
        <v>1.0053561945398</v>
      </c>
      <c r="G528" s="1">
        <v>0.0234192037470726</v>
      </c>
      <c r="H528" s="3">
        <f t="shared" si="1"/>
        <v>2.341920375</v>
      </c>
    </row>
    <row r="529">
      <c r="A529" s="1" t="s">
        <v>655</v>
      </c>
      <c r="B529" s="1" t="s">
        <v>1169</v>
      </c>
      <c r="C529" s="1">
        <v>27.0662641943366</v>
      </c>
      <c r="D529" s="1">
        <v>47.0</v>
      </c>
      <c r="E529" s="1">
        <v>20.0</v>
      </c>
      <c r="F529" s="1">
        <v>1.0053561945398</v>
      </c>
      <c r="G529" s="1">
        <v>0.0234192037470726</v>
      </c>
      <c r="H529" s="3">
        <f t="shared" si="1"/>
        <v>2.341920375</v>
      </c>
    </row>
    <row r="530">
      <c r="A530" s="1" t="s">
        <v>342</v>
      </c>
      <c r="B530" s="1" t="s">
        <v>1170</v>
      </c>
      <c r="C530" s="1">
        <v>21.8218033224502</v>
      </c>
      <c r="D530" s="1">
        <v>199.0</v>
      </c>
      <c r="E530" s="1">
        <v>19.0</v>
      </c>
      <c r="F530" s="1">
        <v>0.955637301656463</v>
      </c>
      <c r="G530" s="1">
        <v>0.022248243559719</v>
      </c>
      <c r="H530" s="3">
        <f t="shared" si="1"/>
        <v>2.224824356</v>
      </c>
    </row>
    <row r="531">
      <c r="A531" s="1" t="s">
        <v>281</v>
      </c>
      <c r="B531" s="1" t="s">
        <v>1171</v>
      </c>
      <c r="C531" s="1">
        <v>34.8877800365511</v>
      </c>
      <c r="D531" s="1">
        <v>56.0</v>
      </c>
      <c r="E531" s="1">
        <v>17.0</v>
      </c>
      <c r="F531" s="1">
        <v>0.85602843186581</v>
      </c>
      <c r="G531" s="1">
        <v>0.0199063231850117</v>
      </c>
      <c r="H531" s="3">
        <f t="shared" si="1"/>
        <v>1.990632319</v>
      </c>
    </row>
    <row r="532">
      <c r="A532" s="1" t="s">
        <v>1172</v>
      </c>
      <c r="B532" s="1" t="s">
        <v>1173</v>
      </c>
      <c r="C532" s="1">
        <v>22.4932750159141</v>
      </c>
      <c r="D532" s="1">
        <v>46.0</v>
      </c>
      <c r="E532" s="1">
        <v>17.0</v>
      </c>
      <c r="F532" s="1">
        <v>0.85602843186581</v>
      </c>
      <c r="G532" s="1">
        <v>0.0199063231850117</v>
      </c>
      <c r="H532" s="3">
        <f t="shared" si="1"/>
        <v>1.990632319</v>
      </c>
    </row>
    <row r="533">
      <c r="A533" s="1" t="s">
        <v>330</v>
      </c>
      <c r="B533" s="1" t="s">
        <v>1174</v>
      </c>
      <c r="C533" s="1">
        <v>28.8548019466519</v>
      </c>
      <c r="D533" s="1">
        <v>40.0</v>
      </c>
      <c r="E533" s="1">
        <v>16.0</v>
      </c>
      <c r="F533" s="1">
        <v>0.806138192961347</v>
      </c>
      <c r="G533" s="1">
        <v>0.0187353629976581</v>
      </c>
      <c r="H533" s="3">
        <f t="shared" si="1"/>
        <v>1.8735363</v>
      </c>
    </row>
    <row r="534">
      <c r="A534" s="1" t="s">
        <v>157</v>
      </c>
      <c r="B534" s="1" t="s">
        <v>157</v>
      </c>
      <c r="C534" s="1">
        <v>16.3288773896795</v>
      </c>
      <c r="D534" s="1">
        <v>103.0</v>
      </c>
      <c r="E534" s="1">
        <v>15.0</v>
      </c>
      <c r="F534" s="1">
        <v>0.756190575966137</v>
      </c>
      <c r="G534" s="1">
        <v>0.0175644028103044</v>
      </c>
      <c r="H534" s="3">
        <f t="shared" si="1"/>
        <v>1.756440281</v>
      </c>
    </row>
    <row r="535">
      <c r="A535" s="1" t="s">
        <v>623</v>
      </c>
      <c r="B535" s="1" t="s">
        <v>1175</v>
      </c>
      <c r="C535" s="1">
        <v>25.0990780098154</v>
      </c>
      <c r="D535" s="1">
        <v>48.0</v>
      </c>
      <c r="E535" s="1">
        <v>15.0</v>
      </c>
      <c r="F535" s="1">
        <v>0.756190575966137</v>
      </c>
      <c r="G535" s="1">
        <v>0.0175644028103044</v>
      </c>
      <c r="H535" s="3">
        <f t="shared" si="1"/>
        <v>1.756440281</v>
      </c>
    </row>
    <row r="536">
      <c r="A536" s="1" t="s">
        <v>149</v>
      </c>
      <c r="B536" s="1" t="s">
        <v>1176</v>
      </c>
      <c r="C536" s="1">
        <v>21.6903837861147</v>
      </c>
      <c r="D536" s="1">
        <v>36.0</v>
      </c>
      <c r="E536" s="1">
        <v>14.0</v>
      </c>
      <c r="F536" s="1">
        <v>0.706185448748685</v>
      </c>
      <c r="G536" s="1">
        <v>0.0163934426229508</v>
      </c>
      <c r="H536" s="3">
        <f t="shared" si="1"/>
        <v>1.639344262</v>
      </c>
    </row>
    <row r="537">
      <c r="A537" s="1" t="s">
        <v>280</v>
      </c>
      <c r="B537" s="1" t="s">
        <v>1177</v>
      </c>
      <c r="C537" s="1">
        <v>35.5263968459311</v>
      </c>
      <c r="D537" s="1">
        <v>38.0</v>
      </c>
      <c r="E537" s="1">
        <v>14.0</v>
      </c>
      <c r="F537" s="1">
        <v>0.706185448748685</v>
      </c>
      <c r="G537" s="1">
        <v>0.0163934426229508</v>
      </c>
      <c r="H537" s="3">
        <f t="shared" si="1"/>
        <v>1.639344262</v>
      </c>
    </row>
    <row r="538">
      <c r="A538" s="1" t="s">
        <v>153</v>
      </c>
      <c r="B538" s="1" t="s">
        <v>1178</v>
      </c>
      <c r="C538" s="1">
        <v>28.8548019466519</v>
      </c>
      <c r="D538" s="1">
        <v>22.0</v>
      </c>
      <c r="E538" s="1">
        <v>14.0</v>
      </c>
      <c r="F538" s="1">
        <v>0.706185448748685</v>
      </c>
      <c r="G538" s="1">
        <v>0.0163934426229508</v>
      </c>
      <c r="H538" s="3">
        <f t="shared" si="1"/>
        <v>1.639344262</v>
      </c>
    </row>
    <row r="539">
      <c r="A539" s="1" t="s">
        <v>278</v>
      </c>
      <c r="B539" s="1" t="s">
        <v>1179</v>
      </c>
      <c r="C539" s="1">
        <v>33.6249204295776</v>
      </c>
      <c r="D539" s="1">
        <v>21.0</v>
      </c>
      <c r="E539" s="1">
        <v>13.0</v>
      </c>
      <c r="F539" s="1">
        <v>0.656122678720519</v>
      </c>
      <c r="G539" s="1">
        <v>0.0152224824355972</v>
      </c>
      <c r="H539" s="3">
        <f t="shared" si="1"/>
        <v>1.522248244</v>
      </c>
    </row>
    <row r="540">
      <c r="A540" s="1" t="s">
        <v>1180</v>
      </c>
      <c r="B540" s="1" t="s">
        <v>1181</v>
      </c>
      <c r="C540" s="1">
        <v>16.3945871578472</v>
      </c>
      <c r="D540" s="1">
        <v>29.0</v>
      </c>
      <c r="E540" s="1">
        <v>13.0</v>
      </c>
      <c r="F540" s="1">
        <v>0.656122678720519</v>
      </c>
      <c r="G540" s="1">
        <v>0.0152224824355972</v>
      </c>
      <c r="H540" s="3">
        <f t="shared" si="1"/>
        <v>1.522248244</v>
      </c>
    </row>
    <row r="541">
      <c r="A541" s="1" t="s">
        <v>279</v>
      </c>
      <c r="B541" s="1" t="s">
        <v>1182</v>
      </c>
      <c r="C541" s="1">
        <v>28.7562372944003</v>
      </c>
      <c r="D541" s="1">
        <v>41.0</v>
      </c>
      <c r="E541" s="1">
        <v>13.0</v>
      </c>
      <c r="F541" s="1">
        <v>0.656122678720519</v>
      </c>
      <c r="G541" s="1">
        <v>0.0152224824355972</v>
      </c>
      <c r="H541" s="3">
        <f t="shared" si="1"/>
        <v>1.522248244</v>
      </c>
    </row>
    <row r="542">
      <c r="A542" s="1" t="s">
        <v>277</v>
      </c>
      <c r="B542" s="1" t="s">
        <v>1183</v>
      </c>
      <c r="C542" s="1">
        <v>30.8876978993408</v>
      </c>
      <c r="D542" s="1">
        <v>43.0</v>
      </c>
      <c r="E542" s="1">
        <v>12.0</v>
      </c>
      <c r="F542" s="1">
        <v>0.606002132834158</v>
      </c>
      <c r="G542" s="1">
        <v>0.0140515222482436</v>
      </c>
      <c r="H542" s="3">
        <f t="shared" si="1"/>
        <v>1.405152225</v>
      </c>
    </row>
    <row r="543">
      <c r="A543" s="1" t="s">
        <v>1184</v>
      </c>
      <c r="B543" s="1" t="s">
        <v>152</v>
      </c>
      <c r="C543" s="1">
        <v>22.0004517546562</v>
      </c>
      <c r="D543" s="1">
        <v>19.0</v>
      </c>
      <c r="E543" s="1">
        <v>12.0</v>
      </c>
      <c r="F543" s="1">
        <v>0.606002132834158</v>
      </c>
      <c r="G543" s="1">
        <v>0.0140515222482436</v>
      </c>
      <c r="H543" s="3">
        <f t="shared" si="1"/>
        <v>1.405152225</v>
      </c>
    </row>
    <row r="544">
      <c r="A544" s="1" t="s">
        <v>638</v>
      </c>
      <c r="B544" s="1" t="s">
        <v>1185</v>
      </c>
      <c r="C544" s="1">
        <v>25.0990780098154</v>
      </c>
      <c r="D544" s="1">
        <v>29.0</v>
      </c>
      <c r="E544" s="1">
        <v>11.0</v>
      </c>
      <c r="F544" s="1">
        <v>0.555823677580912</v>
      </c>
      <c r="G544" s="1">
        <v>0.0128805620608899</v>
      </c>
      <c r="H544" s="3">
        <f t="shared" si="1"/>
        <v>1.288056206</v>
      </c>
    </row>
    <row r="545">
      <c r="A545" s="1" t="s">
        <v>313</v>
      </c>
      <c r="B545" s="1" t="s">
        <v>1186</v>
      </c>
      <c r="C545" s="1">
        <v>28.6576726421487</v>
      </c>
      <c r="D545" s="1">
        <v>31.0</v>
      </c>
      <c r="E545" s="1">
        <v>11.0</v>
      </c>
      <c r="F545" s="1">
        <v>0.555823677580912</v>
      </c>
      <c r="G545" s="1">
        <v>0.0128805620608899</v>
      </c>
      <c r="H545" s="3">
        <f t="shared" si="1"/>
        <v>1.288056206</v>
      </c>
    </row>
    <row r="546">
      <c r="A546" s="1" t="s">
        <v>145</v>
      </c>
      <c r="B546" s="1" t="s">
        <v>1187</v>
      </c>
      <c r="C546" s="1">
        <v>35.5921066140989</v>
      </c>
      <c r="D546" s="1">
        <v>12.0</v>
      </c>
      <c r="E546" s="1">
        <v>9.0</v>
      </c>
      <c r="F546" s="1">
        <v>0.455292502620449</v>
      </c>
      <c r="G546" s="1">
        <v>0.0105386416861827</v>
      </c>
      <c r="H546" s="3">
        <f t="shared" si="1"/>
        <v>1.053864169</v>
      </c>
    </row>
    <row r="547">
      <c r="A547" s="1" t="s">
        <v>1188</v>
      </c>
      <c r="B547" s="1" t="s">
        <v>1189</v>
      </c>
      <c r="C547" s="1">
        <v>28.6576726421487</v>
      </c>
      <c r="D547" s="1">
        <v>14.0</v>
      </c>
      <c r="E547" s="1">
        <v>9.0</v>
      </c>
      <c r="F547" s="1">
        <v>0.455292502620449</v>
      </c>
      <c r="G547" s="1">
        <v>0.0105386416861827</v>
      </c>
      <c r="H547" s="3">
        <f t="shared" si="1"/>
        <v>1.053864169</v>
      </c>
    </row>
    <row r="548">
      <c r="A548" s="1" t="s">
        <v>315</v>
      </c>
      <c r="B548" s="1" t="s">
        <v>1190</v>
      </c>
      <c r="C548" s="1">
        <v>32.4934803589396</v>
      </c>
      <c r="D548" s="1">
        <v>14.0</v>
      </c>
      <c r="E548" s="1">
        <v>7.0</v>
      </c>
      <c r="F548" s="1">
        <v>0.354528076464966</v>
      </c>
      <c r="G548" s="1">
        <v>0.00819672131147541</v>
      </c>
      <c r="H548" s="3">
        <f t="shared" si="1"/>
        <v>0.8196721311</v>
      </c>
    </row>
    <row r="549">
      <c r="A549" s="1" t="s">
        <v>314</v>
      </c>
      <c r="B549" s="1" t="s">
        <v>1191</v>
      </c>
      <c r="C549" s="1">
        <v>27.2633934988398</v>
      </c>
      <c r="D549" s="1">
        <v>23.0</v>
      </c>
      <c r="E549" s="1">
        <v>4.0</v>
      </c>
      <c r="F549" s="1">
        <v>0.202941715970038</v>
      </c>
      <c r="G549" s="1">
        <v>0.00468384074941452</v>
      </c>
      <c r="H549" s="3">
        <f t="shared" si="1"/>
        <v>0.4683840749</v>
      </c>
    </row>
    <row r="550">
      <c r="A550" s="17" t="s">
        <v>74</v>
      </c>
      <c r="C550" s="17" t="s">
        <v>1192</v>
      </c>
      <c r="D550" s="69">
        <v>19447.0</v>
      </c>
      <c r="E550" s="69">
        <v>677.0</v>
      </c>
      <c r="F550" s="69">
        <v>25.3517320009256</v>
      </c>
      <c r="G550" s="69">
        <v>0.792740046838407</v>
      </c>
      <c r="H550" s="3">
        <f t="shared" si="1"/>
        <v>79.27400468</v>
      </c>
    </row>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1" t="s">
        <v>1193</v>
      </c>
      <c r="B1" s="1" t="s">
        <v>1194</v>
      </c>
      <c r="C1" s="1" t="s">
        <v>1195</v>
      </c>
      <c r="D1" s="1" t="s">
        <v>127</v>
      </c>
      <c r="E1" s="1" t="s">
        <v>1196</v>
      </c>
      <c r="F1" s="1" t="s">
        <v>1197</v>
      </c>
      <c r="G1" s="1" t="s">
        <v>1198</v>
      </c>
      <c r="H1" s="1" t="s">
        <v>1199</v>
      </c>
      <c r="I1" s="1" t="s">
        <v>1200</v>
      </c>
    </row>
    <row r="2">
      <c r="A2" s="1" t="s">
        <v>1201</v>
      </c>
      <c r="B2" s="1">
        <v>23.0</v>
      </c>
      <c r="C2" s="1" t="s">
        <v>1202</v>
      </c>
      <c r="D2" s="1" t="s">
        <v>1203</v>
      </c>
      <c r="E2" s="1" t="s">
        <v>1204</v>
      </c>
      <c r="F2" s="1" t="s">
        <v>1205</v>
      </c>
      <c r="G2" s="1" t="s">
        <v>1205</v>
      </c>
      <c r="H2" s="1" t="s">
        <v>1201</v>
      </c>
    </row>
    <row r="3">
      <c r="A3" s="1" t="s">
        <v>1206</v>
      </c>
      <c r="B3" s="1">
        <v>23.0</v>
      </c>
      <c r="C3" s="1" t="s">
        <v>1207</v>
      </c>
      <c r="D3" s="1" t="s">
        <v>1203</v>
      </c>
      <c r="E3" s="1" t="s">
        <v>1204</v>
      </c>
      <c r="F3" s="1" t="s">
        <v>1205</v>
      </c>
      <c r="G3" s="1" t="s">
        <v>1205</v>
      </c>
      <c r="H3" s="1" t="s">
        <v>1206</v>
      </c>
    </row>
    <row r="4">
      <c r="A4" s="1" t="s">
        <v>1208</v>
      </c>
      <c r="B4" s="1">
        <v>30.0</v>
      </c>
      <c r="C4" s="1" t="s">
        <v>1209</v>
      </c>
      <c r="D4" s="1" t="s">
        <v>1203</v>
      </c>
      <c r="E4" s="1" t="s">
        <v>1204</v>
      </c>
      <c r="F4" s="1" t="s">
        <v>1205</v>
      </c>
      <c r="G4" s="1" t="s">
        <v>1205</v>
      </c>
      <c r="H4" s="1" t="s">
        <v>1208</v>
      </c>
    </row>
    <row r="5">
      <c r="A5" s="1" t="s">
        <v>1210</v>
      </c>
      <c r="B5" s="1">
        <v>22.0</v>
      </c>
      <c r="C5" s="1" t="s">
        <v>1211</v>
      </c>
      <c r="D5" s="1" t="s">
        <v>1203</v>
      </c>
      <c r="E5" s="1" t="s">
        <v>1204</v>
      </c>
      <c r="F5" s="1" t="s">
        <v>1205</v>
      </c>
      <c r="G5" s="1" t="s">
        <v>1205</v>
      </c>
      <c r="H5" s="1" t="s">
        <v>1210</v>
      </c>
    </row>
    <row r="6">
      <c r="A6" s="1" t="s">
        <v>1212</v>
      </c>
      <c r="B6" s="1">
        <v>21.0</v>
      </c>
      <c r="C6" s="1" t="s">
        <v>1213</v>
      </c>
      <c r="D6" s="1" t="s">
        <v>1203</v>
      </c>
      <c r="E6" s="1" t="s">
        <v>1204</v>
      </c>
      <c r="F6" s="1" t="s">
        <v>1205</v>
      </c>
      <c r="G6" s="1" t="s">
        <v>1205</v>
      </c>
      <c r="H6" s="1" t="s">
        <v>1212</v>
      </c>
    </row>
    <row r="7">
      <c r="A7" s="1" t="s">
        <v>1214</v>
      </c>
      <c r="B7" s="1">
        <v>20.0</v>
      </c>
      <c r="C7" s="1" t="s">
        <v>1215</v>
      </c>
      <c r="D7" s="1" t="s">
        <v>1203</v>
      </c>
      <c r="E7" s="1" t="s">
        <v>1204</v>
      </c>
      <c r="F7" s="1" t="s">
        <v>1205</v>
      </c>
      <c r="G7" s="1" t="s">
        <v>1205</v>
      </c>
      <c r="H7" s="1" t="s">
        <v>1214</v>
      </c>
    </row>
    <row r="8">
      <c r="A8" s="1" t="s">
        <v>1216</v>
      </c>
      <c r="B8" s="1">
        <v>22.0</v>
      </c>
      <c r="C8" s="1" t="s">
        <v>1217</v>
      </c>
      <c r="D8" s="1" t="s">
        <v>1203</v>
      </c>
      <c r="E8" s="1" t="s">
        <v>1204</v>
      </c>
      <c r="F8" s="1" t="s">
        <v>1205</v>
      </c>
      <c r="G8" s="1" t="s">
        <v>1205</v>
      </c>
      <c r="H8" s="1" t="s">
        <v>1216</v>
      </c>
    </row>
    <row r="9">
      <c r="A9" s="1" t="s">
        <v>1218</v>
      </c>
      <c r="B9" s="1">
        <v>22.0</v>
      </c>
      <c r="C9" s="1" t="s">
        <v>1219</v>
      </c>
      <c r="D9" s="1" t="s">
        <v>1203</v>
      </c>
      <c r="E9" s="1" t="s">
        <v>1204</v>
      </c>
      <c r="F9" s="1" t="s">
        <v>1205</v>
      </c>
      <c r="G9" s="1" t="s">
        <v>1205</v>
      </c>
      <c r="H9" s="1" t="s">
        <v>1218</v>
      </c>
    </row>
    <row r="10">
      <c r="A10" s="1" t="s">
        <v>1220</v>
      </c>
      <c r="B10" s="1" t="s">
        <v>1221</v>
      </c>
      <c r="C10" s="1" t="s">
        <v>1222</v>
      </c>
      <c r="D10" s="1" t="s">
        <v>1203</v>
      </c>
      <c r="E10" s="1" t="s">
        <v>1204</v>
      </c>
      <c r="F10" s="1" t="s">
        <v>1205</v>
      </c>
      <c r="G10" s="1" t="s">
        <v>1205</v>
      </c>
      <c r="H10" s="1" t="s">
        <v>1220</v>
      </c>
    </row>
    <row r="11">
      <c r="A11" s="1" t="s">
        <v>1223</v>
      </c>
      <c r="B11" s="1">
        <v>25.0</v>
      </c>
      <c r="C11" s="1" t="s">
        <v>1224</v>
      </c>
      <c r="D11" s="1" t="s">
        <v>1203</v>
      </c>
      <c r="E11" s="1" t="s">
        <v>1204</v>
      </c>
      <c r="F11" s="1" t="s">
        <v>1205</v>
      </c>
      <c r="G11" s="1" t="s">
        <v>1205</v>
      </c>
      <c r="H11" s="1" t="s">
        <v>1223</v>
      </c>
    </row>
    <row r="12">
      <c r="A12" s="1" t="s">
        <v>1225</v>
      </c>
      <c r="B12" s="1">
        <v>20.0</v>
      </c>
      <c r="C12" s="1" t="s">
        <v>1226</v>
      </c>
      <c r="D12" s="1" t="s">
        <v>1203</v>
      </c>
      <c r="E12" s="1" t="s">
        <v>1204</v>
      </c>
      <c r="F12" s="1" t="s">
        <v>1205</v>
      </c>
      <c r="G12" s="1" t="s">
        <v>1205</v>
      </c>
      <c r="H12" s="1" t="s">
        <v>1225</v>
      </c>
    </row>
    <row r="13">
      <c r="A13" s="1" t="s">
        <v>1227</v>
      </c>
      <c r="B13" s="1">
        <v>25.0</v>
      </c>
      <c r="C13" s="1" t="s">
        <v>1228</v>
      </c>
      <c r="D13" s="1" t="s">
        <v>1203</v>
      </c>
      <c r="E13" s="1" t="s">
        <v>1204</v>
      </c>
      <c r="F13" s="1" t="s">
        <v>1205</v>
      </c>
      <c r="G13" s="1" t="s">
        <v>1205</v>
      </c>
      <c r="H13" s="1" t="s">
        <v>1227</v>
      </c>
    </row>
    <row r="14">
      <c r="A14" s="1" t="s">
        <v>1229</v>
      </c>
      <c r="B14" s="1">
        <v>29.0</v>
      </c>
      <c r="C14" s="1" t="s">
        <v>1230</v>
      </c>
      <c r="D14" s="1" t="s">
        <v>1203</v>
      </c>
      <c r="E14" s="1" t="s">
        <v>1231</v>
      </c>
      <c r="F14" s="1" t="s">
        <v>1232</v>
      </c>
      <c r="G14" s="1" t="s">
        <v>1232</v>
      </c>
      <c r="H14" s="1" t="s">
        <v>1229</v>
      </c>
    </row>
    <row r="15">
      <c r="A15" s="1" t="s">
        <v>1233</v>
      </c>
      <c r="B15" s="1">
        <v>28.0</v>
      </c>
      <c r="C15" s="1" t="s">
        <v>1234</v>
      </c>
      <c r="D15" s="1" t="s">
        <v>1203</v>
      </c>
      <c r="E15" s="1" t="s">
        <v>1231</v>
      </c>
      <c r="F15" s="1" t="s">
        <v>1232</v>
      </c>
      <c r="G15" s="1" t="s">
        <v>1232</v>
      </c>
      <c r="H15" s="1" t="s">
        <v>1233</v>
      </c>
    </row>
    <row r="16">
      <c r="A16" s="1" t="s">
        <v>406</v>
      </c>
      <c r="B16" s="1">
        <v>28.0</v>
      </c>
      <c r="C16" s="1" t="s">
        <v>1235</v>
      </c>
      <c r="D16" s="1" t="s">
        <v>1203</v>
      </c>
      <c r="E16" s="1" t="s">
        <v>1231</v>
      </c>
      <c r="F16" s="1" t="s">
        <v>1232</v>
      </c>
      <c r="G16" s="1" t="s">
        <v>1232</v>
      </c>
      <c r="H16" s="1" t="s">
        <v>406</v>
      </c>
    </row>
    <row r="17">
      <c r="A17" s="1" t="s">
        <v>88</v>
      </c>
      <c r="B17" s="1">
        <v>23.0</v>
      </c>
      <c r="C17" s="1" t="s">
        <v>1236</v>
      </c>
      <c r="D17" s="1" t="s">
        <v>1203</v>
      </c>
      <c r="E17" s="1" t="s">
        <v>1231</v>
      </c>
      <c r="F17" s="1" t="s">
        <v>1232</v>
      </c>
      <c r="G17" s="1" t="s">
        <v>1232</v>
      </c>
      <c r="H17" s="1" t="s">
        <v>88</v>
      </c>
    </row>
    <row r="18">
      <c r="A18" s="1" t="s">
        <v>463</v>
      </c>
      <c r="B18" s="1">
        <v>25.0</v>
      </c>
      <c r="C18" s="1" t="s">
        <v>1237</v>
      </c>
      <c r="D18" s="1" t="s">
        <v>1203</v>
      </c>
      <c r="E18" s="1" t="s">
        <v>1231</v>
      </c>
      <c r="F18" s="1" t="s">
        <v>1232</v>
      </c>
      <c r="G18" s="1" t="s">
        <v>1232</v>
      </c>
      <c r="H18" s="1" t="s">
        <v>463</v>
      </c>
    </row>
    <row r="19">
      <c r="A19" s="1" t="s">
        <v>98</v>
      </c>
      <c r="B19" s="1">
        <v>21.0</v>
      </c>
      <c r="C19" s="1" t="s">
        <v>1238</v>
      </c>
      <c r="D19" s="1" t="s">
        <v>1203</v>
      </c>
      <c r="E19" s="1" t="s">
        <v>1231</v>
      </c>
      <c r="F19" s="1" t="s">
        <v>1232</v>
      </c>
      <c r="G19" s="1" t="s">
        <v>1232</v>
      </c>
      <c r="H19" s="1" t="s">
        <v>98</v>
      </c>
    </row>
    <row r="20">
      <c r="A20" s="1" t="s">
        <v>422</v>
      </c>
      <c r="B20" s="1">
        <v>25.0</v>
      </c>
      <c r="C20" s="1" t="s">
        <v>1239</v>
      </c>
      <c r="D20" s="1" t="s">
        <v>1203</v>
      </c>
      <c r="E20" s="1" t="s">
        <v>1231</v>
      </c>
      <c r="F20" s="1" t="s">
        <v>1232</v>
      </c>
      <c r="G20" s="1" t="s">
        <v>1232</v>
      </c>
      <c r="H20" s="1" t="s">
        <v>422</v>
      </c>
    </row>
    <row r="21">
      <c r="A21" s="1" t="s">
        <v>63</v>
      </c>
      <c r="B21" s="1">
        <v>25.0</v>
      </c>
      <c r="C21" s="1" t="s">
        <v>1240</v>
      </c>
      <c r="D21" s="1" t="s">
        <v>1203</v>
      </c>
      <c r="E21" s="1" t="s">
        <v>1231</v>
      </c>
      <c r="F21" s="1" t="s">
        <v>1232</v>
      </c>
      <c r="G21" s="1" t="s">
        <v>1232</v>
      </c>
      <c r="H21" s="1" t="s">
        <v>63</v>
      </c>
    </row>
    <row r="22">
      <c r="A22" s="1" t="s">
        <v>1241</v>
      </c>
      <c r="B22" s="1">
        <v>26.0</v>
      </c>
      <c r="C22" s="1" t="s">
        <v>1242</v>
      </c>
      <c r="D22" s="1" t="s">
        <v>1203</v>
      </c>
      <c r="E22" s="1" t="s">
        <v>1231</v>
      </c>
      <c r="F22" s="1" t="s">
        <v>1232</v>
      </c>
      <c r="G22" s="1" t="s">
        <v>1232</v>
      </c>
      <c r="H22" s="1" t="s">
        <v>1241</v>
      </c>
    </row>
    <row r="23">
      <c r="A23" s="1" t="s">
        <v>100</v>
      </c>
      <c r="B23" s="1">
        <v>22.0</v>
      </c>
      <c r="C23" s="1" t="s">
        <v>1243</v>
      </c>
      <c r="D23" s="1" t="s">
        <v>1203</v>
      </c>
      <c r="E23" s="1" t="s">
        <v>1231</v>
      </c>
      <c r="F23" s="1" t="s">
        <v>1232</v>
      </c>
      <c r="G23" s="1" t="s">
        <v>1232</v>
      </c>
      <c r="H23" s="1" t="s">
        <v>100</v>
      </c>
    </row>
    <row r="24">
      <c r="A24" s="1" t="s">
        <v>64</v>
      </c>
      <c r="B24" s="1">
        <v>26.0</v>
      </c>
      <c r="C24" s="1" t="s">
        <v>1244</v>
      </c>
      <c r="D24" s="1" t="s">
        <v>1203</v>
      </c>
      <c r="E24" s="1" t="s">
        <v>1231</v>
      </c>
      <c r="F24" s="1" t="s">
        <v>1232</v>
      </c>
      <c r="G24" s="1" t="s">
        <v>1232</v>
      </c>
      <c r="H24" s="1" t="s">
        <v>1245</v>
      </c>
    </row>
    <row r="25">
      <c r="A25" s="1" t="s">
        <v>86</v>
      </c>
      <c r="B25" s="1">
        <v>24.0</v>
      </c>
      <c r="C25" s="1" t="s">
        <v>1246</v>
      </c>
      <c r="D25" s="1" t="s">
        <v>1203</v>
      </c>
      <c r="E25" s="1" t="s">
        <v>1231</v>
      </c>
      <c r="F25" s="1" t="s">
        <v>1232</v>
      </c>
      <c r="G25" s="1" t="s">
        <v>1232</v>
      </c>
      <c r="H25" s="1" t="s">
        <v>86</v>
      </c>
    </row>
    <row r="26">
      <c r="A26" s="1" t="s">
        <v>472</v>
      </c>
      <c r="B26" s="1" t="s">
        <v>1221</v>
      </c>
      <c r="C26" s="1" t="s">
        <v>1247</v>
      </c>
      <c r="D26" s="1" t="s">
        <v>1203</v>
      </c>
      <c r="E26" s="1" t="s">
        <v>1231</v>
      </c>
      <c r="F26" s="1" t="s">
        <v>1232</v>
      </c>
      <c r="G26" s="1" t="s">
        <v>1232</v>
      </c>
      <c r="H26" s="1" t="s">
        <v>472</v>
      </c>
    </row>
    <row r="27">
      <c r="A27" s="1" t="s">
        <v>393</v>
      </c>
      <c r="B27" s="1">
        <v>18.0</v>
      </c>
      <c r="C27" s="1" t="s">
        <v>1248</v>
      </c>
      <c r="D27" s="1" t="s">
        <v>1203</v>
      </c>
      <c r="E27" s="1" t="s">
        <v>1231</v>
      </c>
      <c r="F27" s="1" t="s">
        <v>1232</v>
      </c>
      <c r="G27" s="1" t="s">
        <v>1232</v>
      </c>
      <c r="H27" s="1" t="s">
        <v>393</v>
      </c>
    </row>
    <row r="28">
      <c r="A28" s="1" t="s">
        <v>586</v>
      </c>
      <c r="B28" s="1" t="s">
        <v>1221</v>
      </c>
      <c r="C28" s="1" t="s">
        <v>1249</v>
      </c>
      <c r="D28" s="1" t="s">
        <v>1203</v>
      </c>
      <c r="E28" s="1" t="s">
        <v>1231</v>
      </c>
      <c r="F28" s="1" t="s">
        <v>1232</v>
      </c>
      <c r="G28" s="1" t="s">
        <v>1232</v>
      </c>
      <c r="H28" s="1" t="s">
        <v>586</v>
      </c>
    </row>
    <row r="29">
      <c r="A29" s="1" t="s">
        <v>83</v>
      </c>
      <c r="B29" s="1">
        <v>21.0</v>
      </c>
      <c r="C29" s="1" t="s">
        <v>1250</v>
      </c>
      <c r="D29" s="1" t="s">
        <v>1203</v>
      </c>
      <c r="E29" s="1" t="s">
        <v>1231</v>
      </c>
      <c r="F29" s="1" t="s">
        <v>1232</v>
      </c>
      <c r="G29" s="1" t="s">
        <v>1232</v>
      </c>
      <c r="H29" s="1" t="s">
        <v>83</v>
      </c>
    </row>
    <row r="30">
      <c r="A30" s="1" t="s">
        <v>1251</v>
      </c>
      <c r="B30" s="1">
        <v>26.0</v>
      </c>
      <c r="C30" s="1" t="s">
        <v>1252</v>
      </c>
      <c r="D30" s="1" t="s">
        <v>1203</v>
      </c>
      <c r="E30" s="1" t="s">
        <v>1231</v>
      </c>
      <c r="F30" s="1" t="s">
        <v>1232</v>
      </c>
      <c r="G30" s="1" t="s">
        <v>1232</v>
      </c>
      <c r="H30" s="1" t="s">
        <v>1251</v>
      </c>
    </row>
    <row r="31">
      <c r="A31" s="1" t="s">
        <v>336</v>
      </c>
      <c r="B31" s="1">
        <v>22.0</v>
      </c>
      <c r="C31" s="1" t="s">
        <v>1253</v>
      </c>
      <c r="D31" s="1" t="s">
        <v>1203</v>
      </c>
      <c r="E31" s="1" t="s">
        <v>1231</v>
      </c>
      <c r="F31" s="1" t="s">
        <v>1232</v>
      </c>
      <c r="G31" s="1" t="s">
        <v>1232</v>
      </c>
      <c r="H31" s="1" t="s">
        <v>1254</v>
      </c>
    </row>
    <row r="32">
      <c r="A32" s="1" t="s">
        <v>106</v>
      </c>
      <c r="B32" s="1">
        <v>25.0</v>
      </c>
      <c r="C32" s="1" t="s">
        <v>1255</v>
      </c>
      <c r="D32" s="1" t="s">
        <v>1203</v>
      </c>
      <c r="E32" s="1" t="s">
        <v>1231</v>
      </c>
      <c r="F32" s="1" t="s">
        <v>1232</v>
      </c>
      <c r="G32" s="1" t="s">
        <v>1232</v>
      </c>
      <c r="H32" s="1" t="s">
        <v>106</v>
      </c>
    </row>
    <row r="33">
      <c r="A33" s="1" t="s">
        <v>249</v>
      </c>
      <c r="B33" s="1">
        <v>28.0</v>
      </c>
      <c r="C33" s="1" t="s">
        <v>1256</v>
      </c>
      <c r="D33" s="1" t="s">
        <v>1203</v>
      </c>
      <c r="E33" s="1" t="s">
        <v>1231</v>
      </c>
      <c r="F33" s="1" t="s">
        <v>1232</v>
      </c>
      <c r="G33" s="1" t="s">
        <v>1232</v>
      </c>
      <c r="H33" s="1" t="s">
        <v>249</v>
      </c>
    </row>
    <row r="34">
      <c r="A34" s="1" t="s">
        <v>576</v>
      </c>
      <c r="B34" s="1" t="s">
        <v>1221</v>
      </c>
      <c r="C34" s="1" t="s">
        <v>1257</v>
      </c>
      <c r="D34" s="1" t="s">
        <v>1203</v>
      </c>
      <c r="E34" s="1" t="s">
        <v>1231</v>
      </c>
      <c r="F34" s="1" t="s">
        <v>1232</v>
      </c>
      <c r="G34" s="1" t="s">
        <v>1232</v>
      </c>
      <c r="H34" s="1" t="s">
        <v>576</v>
      </c>
    </row>
    <row r="35">
      <c r="A35" s="1" t="s">
        <v>1258</v>
      </c>
      <c r="B35" s="1" t="s">
        <v>1221</v>
      </c>
      <c r="C35" s="1" t="s">
        <v>1259</v>
      </c>
      <c r="D35" s="1" t="s">
        <v>1203</v>
      </c>
      <c r="E35" s="1" t="s">
        <v>1231</v>
      </c>
      <c r="F35" s="1" t="s">
        <v>1232</v>
      </c>
      <c r="G35" s="1" t="s">
        <v>1232</v>
      </c>
      <c r="H35" s="1" t="s">
        <v>1258</v>
      </c>
    </row>
    <row r="36">
      <c r="A36" s="1" t="s">
        <v>90</v>
      </c>
      <c r="B36" s="1">
        <v>24.0</v>
      </c>
      <c r="C36" s="1" t="s">
        <v>1260</v>
      </c>
      <c r="D36" s="1" t="s">
        <v>1203</v>
      </c>
      <c r="E36" s="1" t="s">
        <v>1231</v>
      </c>
      <c r="F36" s="1" t="s">
        <v>1232</v>
      </c>
      <c r="G36" s="1" t="s">
        <v>1232</v>
      </c>
      <c r="H36" s="1" t="s">
        <v>90</v>
      </c>
    </row>
    <row r="37">
      <c r="A37" s="1" t="s">
        <v>1261</v>
      </c>
      <c r="B37" s="1">
        <v>23.0</v>
      </c>
      <c r="C37" s="1" t="s">
        <v>1262</v>
      </c>
      <c r="D37" s="1" t="s">
        <v>1203</v>
      </c>
      <c r="E37" s="1" t="s">
        <v>1231</v>
      </c>
      <c r="F37" s="1" t="s">
        <v>1232</v>
      </c>
      <c r="G37" s="1" t="s">
        <v>1232</v>
      </c>
      <c r="H37" s="1" t="s">
        <v>1261</v>
      </c>
    </row>
    <row r="38">
      <c r="A38" s="1" t="s">
        <v>590</v>
      </c>
      <c r="B38" s="1" t="s">
        <v>1221</v>
      </c>
      <c r="C38" s="1" t="s">
        <v>1263</v>
      </c>
      <c r="D38" s="1" t="s">
        <v>1203</v>
      </c>
      <c r="E38" s="1" t="s">
        <v>1231</v>
      </c>
      <c r="F38" s="1" t="s">
        <v>1232</v>
      </c>
      <c r="G38" s="1" t="s">
        <v>1232</v>
      </c>
      <c r="H38" s="1" t="s">
        <v>590</v>
      </c>
    </row>
    <row r="39">
      <c r="A39" s="1" t="s">
        <v>478</v>
      </c>
      <c r="B39" s="1">
        <v>26.0</v>
      </c>
      <c r="C39" s="1" t="s">
        <v>1264</v>
      </c>
      <c r="D39" s="1" t="s">
        <v>1203</v>
      </c>
      <c r="E39" s="1" t="s">
        <v>1231</v>
      </c>
      <c r="F39" s="1" t="s">
        <v>1232</v>
      </c>
      <c r="G39" s="1" t="s">
        <v>1232</v>
      </c>
      <c r="H39" s="1" t="s">
        <v>478</v>
      </c>
    </row>
    <row r="40">
      <c r="A40" s="1" t="s">
        <v>62</v>
      </c>
      <c r="B40" s="1">
        <v>25.0</v>
      </c>
      <c r="C40" s="1" t="s">
        <v>1265</v>
      </c>
      <c r="D40" s="1" t="s">
        <v>1203</v>
      </c>
      <c r="E40" s="1" t="s">
        <v>1231</v>
      </c>
      <c r="F40" s="1" t="s">
        <v>1232</v>
      </c>
      <c r="G40" s="1" t="s">
        <v>1232</v>
      </c>
      <c r="H40" s="1" t="s">
        <v>62</v>
      </c>
    </row>
    <row r="41">
      <c r="A41" s="1" t="s">
        <v>532</v>
      </c>
      <c r="B41" s="1" t="s">
        <v>1221</v>
      </c>
      <c r="C41" s="1" t="s">
        <v>1266</v>
      </c>
      <c r="D41" s="1" t="s">
        <v>1203</v>
      </c>
      <c r="E41" s="1" t="s">
        <v>1231</v>
      </c>
      <c r="F41" s="1" t="s">
        <v>1232</v>
      </c>
      <c r="G41" s="1" t="s">
        <v>1232</v>
      </c>
      <c r="H41" s="1" t="s">
        <v>532</v>
      </c>
    </row>
    <row r="42">
      <c r="A42" s="1" t="s">
        <v>110</v>
      </c>
      <c r="B42" s="1">
        <v>26.0</v>
      </c>
      <c r="C42" s="1" t="s">
        <v>1267</v>
      </c>
      <c r="D42" s="1" t="s">
        <v>1203</v>
      </c>
      <c r="E42" s="1" t="s">
        <v>1231</v>
      </c>
      <c r="F42" s="1" t="s">
        <v>1232</v>
      </c>
      <c r="G42" s="1" t="s">
        <v>1232</v>
      </c>
      <c r="H42" s="1" t="s">
        <v>110</v>
      </c>
    </row>
    <row r="43">
      <c r="A43" s="1" t="s">
        <v>256</v>
      </c>
      <c r="B43" s="1">
        <v>28.0</v>
      </c>
      <c r="C43" s="1" t="s">
        <v>1268</v>
      </c>
      <c r="D43" s="1" t="s">
        <v>1203</v>
      </c>
      <c r="E43" s="1" t="s">
        <v>1231</v>
      </c>
      <c r="F43" s="1" t="s">
        <v>1232</v>
      </c>
      <c r="G43" s="1" t="s">
        <v>1232</v>
      </c>
      <c r="H43" s="1" t="s">
        <v>256</v>
      </c>
    </row>
    <row r="44">
      <c r="A44" s="1" t="s">
        <v>231</v>
      </c>
      <c r="B44" s="1">
        <v>30.0</v>
      </c>
      <c r="C44" s="1" t="s">
        <v>1269</v>
      </c>
      <c r="D44" s="1" t="s">
        <v>1203</v>
      </c>
      <c r="E44" s="1" t="s">
        <v>1231</v>
      </c>
      <c r="F44" s="1" t="s">
        <v>1232</v>
      </c>
      <c r="G44" s="1" t="s">
        <v>1232</v>
      </c>
      <c r="H44" s="1" t="s">
        <v>231</v>
      </c>
    </row>
    <row r="45">
      <c r="A45" s="1" t="s">
        <v>333</v>
      </c>
      <c r="B45" s="1">
        <v>24.0</v>
      </c>
      <c r="C45" s="1" t="s">
        <v>1270</v>
      </c>
      <c r="D45" s="1" t="s">
        <v>1203</v>
      </c>
      <c r="E45" s="1" t="s">
        <v>1231</v>
      </c>
      <c r="F45" s="1" t="s">
        <v>1232</v>
      </c>
      <c r="G45" s="1" t="s">
        <v>1232</v>
      </c>
      <c r="H45" s="1" t="s">
        <v>333</v>
      </c>
    </row>
    <row r="46">
      <c r="A46" s="1" t="s">
        <v>178</v>
      </c>
      <c r="B46" s="1" t="s">
        <v>1221</v>
      </c>
      <c r="C46" s="1" t="s">
        <v>1271</v>
      </c>
      <c r="D46" s="1" t="s">
        <v>1203</v>
      </c>
      <c r="E46" s="1" t="s">
        <v>1231</v>
      </c>
      <c r="F46" s="1" t="s">
        <v>1232</v>
      </c>
      <c r="G46" s="1" t="s">
        <v>1232</v>
      </c>
      <c r="H46" s="1" t="s">
        <v>178</v>
      </c>
    </row>
    <row r="47">
      <c r="A47" s="1" t="s">
        <v>58</v>
      </c>
      <c r="B47" s="1">
        <v>25.0</v>
      </c>
      <c r="C47" s="1" t="s">
        <v>1272</v>
      </c>
      <c r="D47" s="1" t="s">
        <v>1203</v>
      </c>
      <c r="E47" s="1" t="s">
        <v>1231</v>
      </c>
      <c r="F47" s="1" t="s">
        <v>1232</v>
      </c>
      <c r="G47" s="1" t="s">
        <v>1232</v>
      </c>
      <c r="H47" s="1" t="s">
        <v>58</v>
      </c>
    </row>
    <row r="48">
      <c r="A48" s="1" t="s">
        <v>385</v>
      </c>
      <c r="B48" s="1" t="s">
        <v>1221</v>
      </c>
      <c r="C48" s="1" t="s">
        <v>1273</v>
      </c>
      <c r="D48" s="1" t="s">
        <v>1203</v>
      </c>
      <c r="E48" s="1" t="s">
        <v>1231</v>
      </c>
      <c r="F48" s="1" t="s">
        <v>1232</v>
      </c>
      <c r="G48" s="1" t="s">
        <v>1232</v>
      </c>
      <c r="H48" s="1" t="s">
        <v>385</v>
      </c>
    </row>
    <row r="49">
      <c r="A49" s="1" t="s">
        <v>458</v>
      </c>
      <c r="B49" s="1">
        <v>27.0</v>
      </c>
      <c r="C49" s="1" t="s">
        <v>1274</v>
      </c>
      <c r="D49" s="1" t="s">
        <v>1203</v>
      </c>
      <c r="E49" s="1" t="s">
        <v>1231</v>
      </c>
      <c r="F49" s="1" t="s">
        <v>1232</v>
      </c>
      <c r="G49" s="1" t="s">
        <v>1232</v>
      </c>
      <c r="H49" s="1" t="s">
        <v>458</v>
      </c>
    </row>
    <row r="50">
      <c r="A50" s="1" t="s">
        <v>229</v>
      </c>
      <c r="B50" s="1">
        <v>29.0</v>
      </c>
      <c r="C50" s="1" t="s">
        <v>1275</v>
      </c>
      <c r="D50" s="1" t="s">
        <v>1203</v>
      </c>
      <c r="E50" s="1" t="s">
        <v>1231</v>
      </c>
      <c r="F50" s="1" t="s">
        <v>1232</v>
      </c>
      <c r="G50" s="1" t="s">
        <v>1232</v>
      </c>
      <c r="H50" s="1" t="s">
        <v>229</v>
      </c>
    </row>
    <row r="51">
      <c r="A51" s="1" t="s">
        <v>1276</v>
      </c>
      <c r="B51" s="1">
        <v>27.0</v>
      </c>
      <c r="C51" s="1" t="s">
        <v>1277</v>
      </c>
      <c r="D51" s="1" t="s">
        <v>1203</v>
      </c>
      <c r="E51" s="1" t="s">
        <v>1231</v>
      </c>
      <c r="F51" s="1" t="s">
        <v>1232</v>
      </c>
      <c r="G51" s="1" t="s">
        <v>1232</v>
      </c>
      <c r="H51" s="1" t="s">
        <v>1276</v>
      </c>
    </row>
    <row r="52">
      <c r="A52" s="1" t="s">
        <v>50</v>
      </c>
      <c r="B52" s="1">
        <v>27.0</v>
      </c>
      <c r="C52" s="1" t="s">
        <v>1278</v>
      </c>
      <c r="D52" s="1" t="s">
        <v>1203</v>
      </c>
      <c r="E52" s="1" t="s">
        <v>1231</v>
      </c>
      <c r="F52" s="1" t="s">
        <v>1232</v>
      </c>
      <c r="G52" s="1" t="s">
        <v>1232</v>
      </c>
      <c r="H52" s="1" t="s">
        <v>50</v>
      </c>
    </row>
    <row r="53">
      <c r="A53" s="1" t="s">
        <v>518</v>
      </c>
      <c r="B53" s="1" t="s">
        <v>1221</v>
      </c>
      <c r="C53" s="1" t="s">
        <v>1279</v>
      </c>
      <c r="D53" s="1" t="s">
        <v>1203</v>
      </c>
      <c r="E53" s="1" t="s">
        <v>1231</v>
      </c>
      <c r="F53" s="1" t="s">
        <v>1232</v>
      </c>
      <c r="G53" s="1" t="s">
        <v>1232</v>
      </c>
      <c r="H53" s="1" t="s">
        <v>518</v>
      </c>
    </row>
    <row r="54">
      <c r="A54" s="1" t="s">
        <v>53</v>
      </c>
      <c r="B54" s="1">
        <v>26.0</v>
      </c>
      <c r="C54" s="1" t="s">
        <v>1280</v>
      </c>
      <c r="D54" s="1" t="s">
        <v>1203</v>
      </c>
      <c r="E54" s="1" t="s">
        <v>1231</v>
      </c>
      <c r="F54" s="1" t="s">
        <v>1232</v>
      </c>
      <c r="G54" s="1" t="s">
        <v>1232</v>
      </c>
      <c r="H54" s="1" t="s">
        <v>53</v>
      </c>
    </row>
    <row r="55">
      <c r="A55" s="1" t="s">
        <v>347</v>
      </c>
      <c r="B55" s="1" t="s">
        <v>1221</v>
      </c>
      <c r="C55" s="1" t="s">
        <v>1281</v>
      </c>
      <c r="D55" s="1" t="s">
        <v>1203</v>
      </c>
      <c r="E55" s="1" t="s">
        <v>1231</v>
      </c>
      <c r="F55" s="1" t="s">
        <v>1232</v>
      </c>
      <c r="G55" s="1" t="s">
        <v>1232</v>
      </c>
      <c r="H55" s="1" t="s">
        <v>347</v>
      </c>
    </row>
    <row r="56">
      <c r="A56" s="1" t="s">
        <v>65</v>
      </c>
      <c r="B56" s="1">
        <v>29.0</v>
      </c>
      <c r="C56" s="1" t="s">
        <v>1282</v>
      </c>
      <c r="D56" s="1" t="s">
        <v>1203</v>
      </c>
      <c r="E56" s="1" t="s">
        <v>1231</v>
      </c>
      <c r="F56" s="1" t="s">
        <v>1232</v>
      </c>
      <c r="G56" s="1" t="s">
        <v>1232</v>
      </c>
      <c r="H56" s="1" t="s">
        <v>65</v>
      </c>
    </row>
    <row r="57">
      <c r="A57" s="1" t="s">
        <v>470</v>
      </c>
      <c r="B57" s="1">
        <v>24.0</v>
      </c>
      <c r="C57" s="1" t="s">
        <v>1283</v>
      </c>
      <c r="D57" s="1" t="s">
        <v>1203</v>
      </c>
      <c r="E57" s="1" t="s">
        <v>1284</v>
      </c>
      <c r="F57" s="1" t="s">
        <v>1232</v>
      </c>
      <c r="G57" s="1" t="s">
        <v>1232</v>
      </c>
      <c r="H57" s="1" t="s">
        <v>470</v>
      </c>
    </row>
    <row r="58">
      <c r="A58" s="1" t="s">
        <v>1285</v>
      </c>
      <c r="B58" s="1">
        <v>25.0</v>
      </c>
      <c r="C58" s="1" t="s">
        <v>1286</v>
      </c>
      <c r="D58" s="1" t="s">
        <v>1203</v>
      </c>
      <c r="E58" s="1" t="s">
        <v>1284</v>
      </c>
      <c r="F58" s="1" t="s">
        <v>1232</v>
      </c>
      <c r="G58" s="1" t="s">
        <v>1232</v>
      </c>
      <c r="H58" s="1" t="s">
        <v>1285</v>
      </c>
    </row>
    <row r="59">
      <c r="A59" s="1" t="s">
        <v>107</v>
      </c>
      <c r="B59" s="1">
        <v>24.0</v>
      </c>
      <c r="C59" s="1" t="s">
        <v>1287</v>
      </c>
      <c r="D59" s="1" t="s">
        <v>1203</v>
      </c>
      <c r="E59" s="1" t="s">
        <v>1284</v>
      </c>
      <c r="F59" s="1" t="s">
        <v>1232</v>
      </c>
      <c r="G59" s="1" t="s">
        <v>1232</v>
      </c>
      <c r="H59" s="1" t="s">
        <v>107</v>
      </c>
    </row>
    <row r="60">
      <c r="A60" s="1" t="s">
        <v>554</v>
      </c>
      <c r="B60" s="1">
        <v>24.0</v>
      </c>
      <c r="C60" s="1" t="s">
        <v>1288</v>
      </c>
      <c r="D60" s="1" t="s">
        <v>1203</v>
      </c>
      <c r="E60" s="1" t="s">
        <v>1284</v>
      </c>
      <c r="F60" s="1" t="s">
        <v>1232</v>
      </c>
      <c r="G60" s="1" t="s">
        <v>1232</v>
      </c>
      <c r="H60" s="1" t="s">
        <v>554</v>
      </c>
    </row>
    <row r="61">
      <c r="A61" s="1" t="s">
        <v>94</v>
      </c>
      <c r="B61" s="1">
        <v>21.0</v>
      </c>
      <c r="C61" s="1" t="s">
        <v>1289</v>
      </c>
      <c r="D61" s="1" t="s">
        <v>1203</v>
      </c>
      <c r="E61" s="1" t="s">
        <v>1284</v>
      </c>
      <c r="F61" s="1" t="s">
        <v>1232</v>
      </c>
      <c r="G61" s="1" t="s">
        <v>1232</v>
      </c>
      <c r="H61" s="1" t="s">
        <v>94</v>
      </c>
    </row>
    <row r="62">
      <c r="A62" s="1" t="s">
        <v>1290</v>
      </c>
      <c r="B62" s="1">
        <v>27.0</v>
      </c>
      <c r="C62" s="1" t="s">
        <v>1291</v>
      </c>
      <c r="D62" s="1" t="s">
        <v>1203</v>
      </c>
      <c r="E62" s="1" t="s">
        <v>1284</v>
      </c>
      <c r="F62" s="1" t="s">
        <v>1232</v>
      </c>
      <c r="G62" s="1" t="s">
        <v>1232</v>
      </c>
      <c r="H62" s="1" t="s">
        <v>1290</v>
      </c>
    </row>
    <row r="63">
      <c r="A63" s="1" t="s">
        <v>1292</v>
      </c>
      <c r="B63" s="1">
        <v>28.0</v>
      </c>
      <c r="C63" s="1" t="s">
        <v>1293</v>
      </c>
      <c r="D63" s="1" t="s">
        <v>1203</v>
      </c>
      <c r="E63" s="1" t="s">
        <v>1284</v>
      </c>
      <c r="F63" s="1" t="s">
        <v>1232</v>
      </c>
      <c r="G63" s="1" t="s">
        <v>1232</v>
      </c>
      <c r="H63" s="1" t="s">
        <v>1292</v>
      </c>
    </row>
    <row r="64">
      <c r="A64" s="1" t="s">
        <v>1294</v>
      </c>
      <c r="B64" s="1">
        <v>28.0</v>
      </c>
      <c r="C64" s="1" t="s">
        <v>1295</v>
      </c>
      <c r="D64" s="1" t="s">
        <v>1203</v>
      </c>
      <c r="E64" s="1" t="s">
        <v>1284</v>
      </c>
      <c r="F64" s="1" t="s">
        <v>1232</v>
      </c>
      <c r="G64" s="1" t="s">
        <v>1232</v>
      </c>
      <c r="H64" s="1" t="s">
        <v>1294</v>
      </c>
    </row>
    <row r="65">
      <c r="A65" s="1" t="s">
        <v>494</v>
      </c>
      <c r="B65" s="1" t="s">
        <v>1221</v>
      </c>
      <c r="C65" s="1" t="s">
        <v>1296</v>
      </c>
      <c r="D65" s="1" t="s">
        <v>1203</v>
      </c>
      <c r="E65" s="1" t="s">
        <v>1284</v>
      </c>
      <c r="F65" s="1" t="s">
        <v>1232</v>
      </c>
      <c r="G65" s="1" t="s">
        <v>1232</v>
      </c>
      <c r="H65" s="1" t="s">
        <v>494</v>
      </c>
    </row>
    <row r="66">
      <c r="A66" s="1" t="s">
        <v>297</v>
      </c>
      <c r="B66" s="1">
        <v>29.0</v>
      </c>
      <c r="C66" s="1" t="s">
        <v>1297</v>
      </c>
      <c r="D66" s="1" t="s">
        <v>1203</v>
      </c>
      <c r="E66" s="1" t="s">
        <v>1284</v>
      </c>
      <c r="F66" s="1" t="s">
        <v>1232</v>
      </c>
      <c r="G66" s="1" t="s">
        <v>1232</v>
      </c>
      <c r="H66" s="1" t="s">
        <v>297</v>
      </c>
    </row>
    <row r="67">
      <c r="A67" s="1" t="s">
        <v>540</v>
      </c>
      <c r="B67" s="1">
        <v>30.0</v>
      </c>
      <c r="C67" s="1" t="s">
        <v>1298</v>
      </c>
      <c r="D67" s="1" t="s">
        <v>1203</v>
      </c>
      <c r="E67" s="1" t="s">
        <v>1284</v>
      </c>
      <c r="F67" s="1" t="s">
        <v>1232</v>
      </c>
      <c r="G67" s="1" t="s">
        <v>1232</v>
      </c>
      <c r="H67" s="1" t="s">
        <v>540</v>
      </c>
    </row>
    <row r="68">
      <c r="A68" s="1" t="s">
        <v>340</v>
      </c>
      <c r="B68" s="1">
        <v>24.0</v>
      </c>
      <c r="C68" s="1" t="s">
        <v>1299</v>
      </c>
      <c r="D68" s="1" t="s">
        <v>1203</v>
      </c>
      <c r="E68" s="1" t="s">
        <v>1284</v>
      </c>
      <c r="F68" s="1" t="s">
        <v>1232</v>
      </c>
      <c r="G68" s="1" t="s">
        <v>1232</v>
      </c>
      <c r="H68" s="1" t="s">
        <v>340</v>
      </c>
    </row>
    <row r="69">
      <c r="A69" s="1" t="s">
        <v>1300</v>
      </c>
      <c r="B69" s="1" t="s">
        <v>1221</v>
      </c>
      <c r="C69" s="1" t="s">
        <v>1301</v>
      </c>
      <c r="D69" s="1" t="s">
        <v>1203</v>
      </c>
      <c r="E69" s="1" t="s">
        <v>1284</v>
      </c>
      <c r="F69" s="1" t="s">
        <v>1232</v>
      </c>
      <c r="G69" s="1" t="s">
        <v>1232</v>
      </c>
      <c r="H69" s="1" t="s">
        <v>1300</v>
      </c>
    </row>
    <row r="70">
      <c r="A70" s="1" t="s">
        <v>439</v>
      </c>
      <c r="B70" s="1">
        <v>22.0</v>
      </c>
      <c r="C70" s="1" t="s">
        <v>1302</v>
      </c>
      <c r="D70" s="1" t="s">
        <v>1203</v>
      </c>
      <c r="E70" s="1" t="s">
        <v>1284</v>
      </c>
      <c r="F70" s="1" t="s">
        <v>1232</v>
      </c>
      <c r="G70" s="1" t="s">
        <v>1232</v>
      </c>
      <c r="H70" s="1" t="s">
        <v>439</v>
      </c>
    </row>
    <row r="71">
      <c r="A71" s="1" t="s">
        <v>84</v>
      </c>
      <c r="B71" s="1" t="s">
        <v>1221</v>
      </c>
      <c r="C71" s="1" t="s">
        <v>1303</v>
      </c>
      <c r="D71" s="1" t="s">
        <v>1203</v>
      </c>
      <c r="E71" s="1" t="s">
        <v>1304</v>
      </c>
      <c r="F71" s="1" t="s">
        <v>1232</v>
      </c>
      <c r="G71" s="1" t="s">
        <v>1232</v>
      </c>
      <c r="H71" s="1" t="s">
        <v>84</v>
      </c>
    </row>
    <row r="72">
      <c r="A72" s="1" t="s">
        <v>261</v>
      </c>
      <c r="B72" s="1">
        <v>21.0</v>
      </c>
      <c r="C72" s="1" t="s">
        <v>1305</v>
      </c>
      <c r="D72" s="1" t="s">
        <v>1203</v>
      </c>
      <c r="E72" s="1" t="s">
        <v>1304</v>
      </c>
      <c r="F72" s="1" t="s">
        <v>1232</v>
      </c>
      <c r="G72" s="1" t="s">
        <v>1232</v>
      </c>
      <c r="H72" s="1" t="s">
        <v>261</v>
      </c>
    </row>
    <row r="73">
      <c r="A73" s="1" t="s">
        <v>524</v>
      </c>
      <c r="B73" s="1">
        <v>30.0</v>
      </c>
      <c r="C73" s="1" t="s">
        <v>1306</v>
      </c>
      <c r="D73" s="1" t="s">
        <v>1203</v>
      </c>
      <c r="E73" s="1" t="s">
        <v>1304</v>
      </c>
      <c r="F73" s="1" t="s">
        <v>1232</v>
      </c>
      <c r="G73" s="1" t="s">
        <v>1232</v>
      </c>
      <c r="H73" s="1" t="s">
        <v>524</v>
      </c>
    </row>
    <row r="74">
      <c r="A74" s="1" t="s">
        <v>379</v>
      </c>
      <c r="B74" s="1">
        <v>26.0</v>
      </c>
      <c r="C74" s="1" t="s">
        <v>1307</v>
      </c>
      <c r="D74" s="1" t="s">
        <v>1203</v>
      </c>
      <c r="E74" s="1" t="s">
        <v>1304</v>
      </c>
      <c r="F74" s="1" t="s">
        <v>1232</v>
      </c>
      <c r="G74" s="1" t="s">
        <v>1232</v>
      </c>
      <c r="H74" s="1" t="s">
        <v>379</v>
      </c>
    </row>
    <row r="75">
      <c r="A75" s="1" t="s">
        <v>73</v>
      </c>
      <c r="B75" s="1">
        <v>20.0</v>
      </c>
      <c r="C75" s="1" t="s">
        <v>1308</v>
      </c>
      <c r="D75" s="1" t="s">
        <v>1203</v>
      </c>
      <c r="E75" s="1" t="s">
        <v>1304</v>
      </c>
      <c r="F75" s="1" t="s">
        <v>1232</v>
      </c>
      <c r="G75" s="1" t="s">
        <v>1232</v>
      </c>
      <c r="H75" s="1" t="s">
        <v>73</v>
      </c>
    </row>
    <row r="76">
      <c r="A76" s="1" t="s">
        <v>525</v>
      </c>
      <c r="B76" s="1">
        <v>22.0</v>
      </c>
      <c r="C76" s="1" t="s">
        <v>1309</v>
      </c>
      <c r="D76" s="1" t="s">
        <v>1203</v>
      </c>
      <c r="E76" s="1" t="s">
        <v>1304</v>
      </c>
      <c r="F76" s="1" t="s">
        <v>1232</v>
      </c>
      <c r="G76" s="1" t="s">
        <v>1232</v>
      </c>
      <c r="H76" s="1" t="s">
        <v>1310</v>
      </c>
    </row>
    <row r="77">
      <c r="A77" s="1" t="s">
        <v>443</v>
      </c>
      <c r="B77" s="1" t="s">
        <v>1221</v>
      </c>
      <c r="C77" s="1" t="s">
        <v>1311</v>
      </c>
      <c r="D77" s="1" t="s">
        <v>1203</v>
      </c>
      <c r="E77" s="1" t="s">
        <v>1304</v>
      </c>
      <c r="F77" s="1" t="s">
        <v>1232</v>
      </c>
      <c r="G77" s="1" t="s">
        <v>1232</v>
      </c>
      <c r="H77" s="1" t="s">
        <v>443</v>
      </c>
    </row>
    <row r="78">
      <c r="A78" s="1" t="s">
        <v>49</v>
      </c>
      <c r="B78" s="1">
        <v>26.0</v>
      </c>
      <c r="C78" s="1" t="s">
        <v>1312</v>
      </c>
      <c r="D78" s="1" t="s">
        <v>1203</v>
      </c>
      <c r="E78" s="1" t="s">
        <v>1304</v>
      </c>
      <c r="F78" s="1" t="s">
        <v>1232</v>
      </c>
      <c r="G78" s="1" t="s">
        <v>1232</v>
      </c>
      <c r="H78" s="1" t="s">
        <v>49</v>
      </c>
    </row>
    <row r="79">
      <c r="A79" s="1" t="s">
        <v>77</v>
      </c>
      <c r="B79" s="1">
        <v>27.0</v>
      </c>
      <c r="C79" s="1" t="s">
        <v>1313</v>
      </c>
      <c r="D79" s="1" t="s">
        <v>1203</v>
      </c>
      <c r="E79" s="1" t="s">
        <v>1304</v>
      </c>
      <c r="F79" s="1" t="s">
        <v>1232</v>
      </c>
      <c r="G79" s="1" t="s">
        <v>1232</v>
      </c>
      <c r="H79" s="1" t="s">
        <v>77</v>
      </c>
    </row>
    <row r="80">
      <c r="A80" s="1" t="s">
        <v>591</v>
      </c>
      <c r="B80" s="1">
        <v>29.0</v>
      </c>
      <c r="C80" s="1" t="s">
        <v>1314</v>
      </c>
      <c r="D80" s="1" t="s">
        <v>1203</v>
      </c>
      <c r="E80" s="1" t="s">
        <v>1304</v>
      </c>
      <c r="F80" s="1" t="s">
        <v>1232</v>
      </c>
      <c r="G80" s="1" t="s">
        <v>1232</v>
      </c>
      <c r="H80" s="1" t="s">
        <v>591</v>
      </c>
    </row>
    <row r="81">
      <c r="A81" s="1" t="s">
        <v>411</v>
      </c>
      <c r="B81" s="1" t="s">
        <v>1221</v>
      </c>
      <c r="C81" s="1" t="s">
        <v>1315</v>
      </c>
      <c r="D81" s="1" t="s">
        <v>1203</v>
      </c>
      <c r="E81" s="1" t="s">
        <v>1304</v>
      </c>
      <c r="F81" s="1" t="s">
        <v>1232</v>
      </c>
      <c r="G81" s="1" t="s">
        <v>1232</v>
      </c>
      <c r="H81" s="1" t="s">
        <v>411</v>
      </c>
    </row>
    <row r="82">
      <c r="A82" s="1" t="s">
        <v>486</v>
      </c>
      <c r="B82" s="1">
        <v>27.0</v>
      </c>
      <c r="C82" s="1" t="s">
        <v>1316</v>
      </c>
      <c r="D82" s="1" t="s">
        <v>1203</v>
      </c>
      <c r="E82" s="1" t="s">
        <v>1304</v>
      </c>
      <c r="F82" s="1" t="s">
        <v>1232</v>
      </c>
      <c r="G82" s="1" t="s">
        <v>1232</v>
      </c>
      <c r="H82" s="1" t="s">
        <v>486</v>
      </c>
    </row>
    <row r="83">
      <c r="A83" s="1" t="s">
        <v>1317</v>
      </c>
      <c r="B83" s="1">
        <v>28.0</v>
      </c>
      <c r="C83" s="1" t="s">
        <v>1318</v>
      </c>
      <c r="D83" s="1" t="s">
        <v>1203</v>
      </c>
      <c r="E83" s="1" t="s">
        <v>1304</v>
      </c>
      <c r="F83" s="1" t="s">
        <v>1232</v>
      </c>
      <c r="G83" s="1" t="s">
        <v>1232</v>
      </c>
      <c r="H83" s="1" t="s">
        <v>1317</v>
      </c>
    </row>
    <row r="84">
      <c r="A84" s="1" t="s">
        <v>1319</v>
      </c>
      <c r="B84" s="1">
        <v>30.0</v>
      </c>
      <c r="C84" s="1" t="s">
        <v>1320</v>
      </c>
      <c r="D84" s="1" t="s">
        <v>1203</v>
      </c>
      <c r="E84" s="1" t="s">
        <v>1304</v>
      </c>
      <c r="F84" s="1" t="s">
        <v>1232</v>
      </c>
      <c r="G84" s="1" t="s">
        <v>1232</v>
      </c>
      <c r="H84" s="1" t="s">
        <v>1319</v>
      </c>
    </row>
    <row r="85">
      <c r="A85" s="1" t="s">
        <v>489</v>
      </c>
      <c r="B85" s="1">
        <v>28.0</v>
      </c>
      <c r="C85" s="1" t="s">
        <v>1321</v>
      </c>
      <c r="D85" s="1" t="s">
        <v>1203</v>
      </c>
      <c r="E85" s="1" t="s">
        <v>1304</v>
      </c>
      <c r="F85" s="1" t="s">
        <v>1232</v>
      </c>
      <c r="G85" s="1" t="s">
        <v>1232</v>
      </c>
      <c r="H85" s="1" t="s">
        <v>489</v>
      </c>
    </row>
    <row r="86">
      <c r="A86" s="1" t="s">
        <v>259</v>
      </c>
      <c r="B86" s="1">
        <v>27.0</v>
      </c>
      <c r="C86" s="1" t="s">
        <v>1322</v>
      </c>
      <c r="D86" s="1" t="s">
        <v>1203</v>
      </c>
      <c r="E86" s="1" t="s">
        <v>1304</v>
      </c>
      <c r="F86" s="1" t="s">
        <v>1232</v>
      </c>
      <c r="G86" s="1" t="s">
        <v>1232</v>
      </c>
      <c r="H86" s="1" t="s">
        <v>259</v>
      </c>
    </row>
    <row r="87">
      <c r="A87" s="1" t="s">
        <v>606</v>
      </c>
      <c r="B87" s="1">
        <v>28.0</v>
      </c>
      <c r="C87" s="1" t="s">
        <v>1323</v>
      </c>
      <c r="D87" s="1" t="s">
        <v>1203</v>
      </c>
      <c r="E87" s="1" t="s">
        <v>1304</v>
      </c>
      <c r="F87" s="1" t="s">
        <v>1232</v>
      </c>
      <c r="G87" s="1" t="s">
        <v>1232</v>
      </c>
      <c r="H87" s="1" t="s">
        <v>606</v>
      </c>
    </row>
    <row r="88">
      <c r="A88" s="1" t="s">
        <v>357</v>
      </c>
      <c r="B88" s="1">
        <v>25.0</v>
      </c>
      <c r="C88" s="1" t="s">
        <v>1324</v>
      </c>
      <c r="D88" s="1" t="s">
        <v>1203</v>
      </c>
      <c r="E88" s="1" t="s">
        <v>1304</v>
      </c>
      <c r="F88" s="1" t="s">
        <v>1232</v>
      </c>
      <c r="G88" s="1" t="s">
        <v>1232</v>
      </c>
      <c r="H88" s="1" t="s">
        <v>1325</v>
      </c>
    </row>
    <row r="89">
      <c r="A89" s="1" t="s">
        <v>67</v>
      </c>
      <c r="B89" s="1">
        <v>22.0</v>
      </c>
      <c r="C89" s="1" t="s">
        <v>1326</v>
      </c>
      <c r="D89" s="1" t="s">
        <v>1203</v>
      </c>
      <c r="E89" s="1" t="s">
        <v>1327</v>
      </c>
      <c r="F89" s="1" t="s">
        <v>1232</v>
      </c>
      <c r="G89" s="1" t="s">
        <v>1232</v>
      </c>
      <c r="H89" s="1" t="s">
        <v>67</v>
      </c>
    </row>
    <row r="90">
      <c r="A90" s="1" t="s">
        <v>1328</v>
      </c>
      <c r="B90" s="1">
        <v>29.0</v>
      </c>
      <c r="C90" s="1" t="s">
        <v>1329</v>
      </c>
      <c r="D90" s="1" t="s">
        <v>1203</v>
      </c>
      <c r="E90" s="1" t="s">
        <v>1327</v>
      </c>
      <c r="F90" s="1" t="s">
        <v>1232</v>
      </c>
      <c r="G90" s="1" t="s">
        <v>1232</v>
      </c>
      <c r="H90" s="1" t="s">
        <v>1328</v>
      </c>
    </row>
    <row r="91">
      <c r="A91" s="1" t="s">
        <v>1330</v>
      </c>
      <c r="B91" s="1">
        <v>20.0</v>
      </c>
      <c r="C91" s="1" t="s">
        <v>1331</v>
      </c>
      <c r="D91" s="1" t="s">
        <v>1203</v>
      </c>
      <c r="E91" s="1" t="s">
        <v>1327</v>
      </c>
      <c r="F91" s="1" t="s">
        <v>1232</v>
      </c>
      <c r="G91" s="1" t="s">
        <v>1232</v>
      </c>
      <c r="H91" s="1" t="s">
        <v>1330</v>
      </c>
    </row>
    <row r="92">
      <c r="A92" s="1" t="s">
        <v>1332</v>
      </c>
      <c r="B92" s="1">
        <v>29.0</v>
      </c>
      <c r="C92" s="1" t="s">
        <v>1333</v>
      </c>
      <c r="D92" s="1" t="s">
        <v>1203</v>
      </c>
      <c r="E92" s="1" t="s">
        <v>1327</v>
      </c>
      <c r="F92" s="1" t="s">
        <v>1232</v>
      </c>
      <c r="G92" s="1" t="s">
        <v>1232</v>
      </c>
      <c r="H92" s="1" t="s">
        <v>1332</v>
      </c>
    </row>
    <row r="93">
      <c r="A93" s="1" t="s">
        <v>89</v>
      </c>
      <c r="B93" s="1">
        <v>25.0</v>
      </c>
      <c r="C93" s="1" t="s">
        <v>1334</v>
      </c>
      <c r="D93" s="1" t="s">
        <v>1203</v>
      </c>
      <c r="E93" s="1" t="s">
        <v>1327</v>
      </c>
      <c r="F93" s="1" t="s">
        <v>1232</v>
      </c>
      <c r="G93" s="1" t="s">
        <v>1232</v>
      </c>
      <c r="H93" s="1" t="s">
        <v>89</v>
      </c>
    </row>
    <row r="94">
      <c r="A94" s="1" t="s">
        <v>592</v>
      </c>
      <c r="B94" s="1">
        <v>28.0</v>
      </c>
      <c r="C94" s="1" t="s">
        <v>1335</v>
      </c>
      <c r="D94" s="1" t="s">
        <v>1203</v>
      </c>
      <c r="E94" s="1" t="s">
        <v>1327</v>
      </c>
      <c r="F94" s="1" t="s">
        <v>1232</v>
      </c>
      <c r="G94" s="1" t="s">
        <v>1232</v>
      </c>
      <c r="H94" s="1" t="s">
        <v>592</v>
      </c>
    </row>
    <row r="95">
      <c r="A95" s="1" t="s">
        <v>111</v>
      </c>
      <c r="B95" s="1">
        <v>25.0</v>
      </c>
      <c r="C95" s="1" t="s">
        <v>1336</v>
      </c>
      <c r="D95" s="1" t="s">
        <v>1203</v>
      </c>
      <c r="E95" s="1" t="s">
        <v>1327</v>
      </c>
      <c r="F95" s="1" t="s">
        <v>1232</v>
      </c>
      <c r="G95" s="1" t="s">
        <v>1232</v>
      </c>
      <c r="H95" s="1" t="s">
        <v>111</v>
      </c>
    </row>
    <row r="96">
      <c r="A96" s="1" t="s">
        <v>240</v>
      </c>
      <c r="B96" s="1">
        <v>26.0</v>
      </c>
      <c r="C96" s="1" t="s">
        <v>1337</v>
      </c>
      <c r="D96" s="1" t="s">
        <v>1203</v>
      </c>
      <c r="E96" s="1" t="s">
        <v>1327</v>
      </c>
      <c r="F96" s="1" t="s">
        <v>1232</v>
      </c>
      <c r="G96" s="1" t="s">
        <v>1232</v>
      </c>
      <c r="H96" s="1" t="s">
        <v>240</v>
      </c>
    </row>
    <row r="97">
      <c r="A97" s="1" t="s">
        <v>1338</v>
      </c>
      <c r="B97" s="1">
        <v>27.0</v>
      </c>
      <c r="C97" s="1" t="s">
        <v>1339</v>
      </c>
      <c r="D97" s="1" t="s">
        <v>1203</v>
      </c>
      <c r="E97" s="1" t="s">
        <v>1327</v>
      </c>
      <c r="F97" s="1" t="s">
        <v>1232</v>
      </c>
      <c r="G97" s="1" t="s">
        <v>1232</v>
      </c>
      <c r="H97" s="1" t="s">
        <v>1338</v>
      </c>
    </row>
    <row r="98">
      <c r="A98" s="1" t="s">
        <v>1340</v>
      </c>
      <c r="B98" s="1">
        <v>25.0</v>
      </c>
      <c r="C98" s="1" t="s">
        <v>1341</v>
      </c>
      <c r="D98" s="1" t="s">
        <v>1203</v>
      </c>
      <c r="E98" s="1" t="s">
        <v>1327</v>
      </c>
      <c r="F98" s="1" t="s">
        <v>1232</v>
      </c>
      <c r="G98" s="1" t="s">
        <v>1232</v>
      </c>
      <c r="H98" s="1" t="s">
        <v>1340</v>
      </c>
    </row>
    <row r="99">
      <c r="A99" s="1" t="s">
        <v>1342</v>
      </c>
      <c r="B99" s="1">
        <v>28.0</v>
      </c>
      <c r="C99" s="1" t="s">
        <v>1343</v>
      </c>
      <c r="D99" s="1" t="s">
        <v>1203</v>
      </c>
      <c r="E99" s="1" t="s">
        <v>1327</v>
      </c>
      <c r="F99" s="1" t="s">
        <v>1232</v>
      </c>
      <c r="G99" s="1" t="s">
        <v>1232</v>
      </c>
      <c r="H99" s="1" t="s">
        <v>1342</v>
      </c>
    </row>
    <row r="100">
      <c r="A100" s="1" t="s">
        <v>454</v>
      </c>
      <c r="B100" s="1">
        <v>22.0</v>
      </c>
      <c r="C100" s="1" t="s">
        <v>1344</v>
      </c>
      <c r="D100" s="1" t="s">
        <v>1203</v>
      </c>
      <c r="E100" s="1" t="s">
        <v>1327</v>
      </c>
      <c r="F100" s="1" t="s">
        <v>1232</v>
      </c>
      <c r="G100" s="1" t="s">
        <v>1232</v>
      </c>
      <c r="H100" s="1" t="s">
        <v>454</v>
      </c>
    </row>
    <row r="101">
      <c r="A101" s="1" t="s">
        <v>1345</v>
      </c>
      <c r="B101" s="1">
        <v>26.0</v>
      </c>
      <c r="C101" s="1" t="s">
        <v>1346</v>
      </c>
      <c r="D101" s="1" t="s">
        <v>1203</v>
      </c>
      <c r="E101" s="1" t="s">
        <v>1327</v>
      </c>
      <c r="F101" s="1" t="s">
        <v>1232</v>
      </c>
      <c r="G101" s="1" t="s">
        <v>1232</v>
      </c>
      <c r="H101" s="1" t="s">
        <v>1345</v>
      </c>
    </row>
    <row r="102">
      <c r="A102" s="1" t="s">
        <v>1347</v>
      </c>
      <c r="B102" s="1">
        <v>28.0</v>
      </c>
      <c r="C102" s="1" t="s">
        <v>1348</v>
      </c>
      <c r="D102" s="1" t="s">
        <v>1203</v>
      </c>
      <c r="E102" s="1" t="s">
        <v>1327</v>
      </c>
      <c r="F102" s="1" t="s">
        <v>1232</v>
      </c>
      <c r="G102" s="1" t="s">
        <v>1232</v>
      </c>
      <c r="H102" s="1" t="s">
        <v>1347</v>
      </c>
    </row>
    <row r="103">
      <c r="A103" s="1" t="s">
        <v>556</v>
      </c>
      <c r="B103" s="1">
        <v>29.0</v>
      </c>
      <c r="C103" s="1" t="s">
        <v>1349</v>
      </c>
      <c r="D103" s="1" t="s">
        <v>1203</v>
      </c>
      <c r="E103" s="1" t="s">
        <v>1327</v>
      </c>
      <c r="F103" s="1" t="s">
        <v>1232</v>
      </c>
      <c r="G103" s="1" t="s">
        <v>1232</v>
      </c>
      <c r="H103" s="1" t="s">
        <v>556</v>
      </c>
    </row>
    <row r="104">
      <c r="A104" s="1" t="s">
        <v>1350</v>
      </c>
      <c r="B104" s="1" t="s">
        <v>1221</v>
      </c>
      <c r="C104" s="1" t="s">
        <v>1351</v>
      </c>
      <c r="D104" s="1" t="s">
        <v>1203</v>
      </c>
      <c r="E104" s="1" t="s">
        <v>1327</v>
      </c>
      <c r="F104" s="1" t="s">
        <v>1232</v>
      </c>
      <c r="G104" s="1" t="s">
        <v>1232</v>
      </c>
      <c r="H104" s="1" t="s">
        <v>1350</v>
      </c>
    </row>
    <row r="105">
      <c r="A105" s="1" t="s">
        <v>68</v>
      </c>
      <c r="B105" s="1">
        <v>22.0</v>
      </c>
      <c r="C105" s="1" t="s">
        <v>1352</v>
      </c>
      <c r="D105" s="1" t="s">
        <v>1203</v>
      </c>
      <c r="E105" s="1" t="s">
        <v>1327</v>
      </c>
      <c r="F105" s="1" t="s">
        <v>1232</v>
      </c>
      <c r="G105" s="1" t="s">
        <v>1232</v>
      </c>
      <c r="H105" s="1" t="s">
        <v>68</v>
      </c>
    </row>
    <row r="106">
      <c r="A106" s="1" t="s">
        <v>371</v>
      </c>
      <c r="B106" s="1">
        <v>27.0</v>
      </c>
      <c r="C106" s="1" t="s">
        <v>1353</v>
      </c>
      <c r="D106" s="1" t="s">
        <v>1203</v>
      </c>
      <c r="E106" s="1" t="s">
        <v>1327</v>
      </c>
      <c r="F106" s="1" t="s">
        <v>1232</v>
      </c>
      <c r="G106" s="1" t="s">
        <v>1232</v>
      </c>
      <c r="H106" s="1" t="s">
        <v>371</v>
      </c>
    </row>
    <row r="107">
      <c r="A107" s="1" t="s">
        <v>945</v>
      </c>
      <c r="B107" s="1">
        <v>23.0</v>
      </c>
      <c r="C107" s="1" t="s">
        <v>1354</v>
      </c>
      <c r="D107" s="1" t="s">
        <v>1203</v>
      </c>
      <c r="E107" s="1" t="s">
        <v>1327</v>
      </c>
      <c r="F107" s="1" t="s">
        <v>1232</v>
      </c>
      <c r="G107" s="1" t="s">
        <v>1232</v>
      </c>
      <c r="H107" s="1" t="s">
        <v>945</v>
      </c>
    </row>
    <row r="108">
      <c r="A108" s="1" t="s">
        <v>212</v>
      </c>
      <c r="B108" s="1">
        <v>30.0</v>
      </c>
      <c r="C108" s="1" t="s">
        <v>1355</v>
      </c>
      <c r="D108" s="1" t="s">
        <v>1203</v>
      </c>
      <c r="E108" s="1" t="s">
        <v>1327</v>
      </c>
      <c r="F108" s="1" t="s">
        <v>1232</v>
      </c>
      <c r="G108" s="1" t="s">
        <v>1232</v>
      </c>
      <c r="H108" s="1" t="s">
        <v>212</v>
      </c>
    </row>
    <row r="109">
      <c r="A109" s="1" t="s">
        <v>1356</v>
      </c>
      <c r="B109" s="1">
        <v>25.0</v>
      </c>
      <c r="C109" s="1" t="s">
        <v>1357</v>
      </c>
      <c r="D109" s="1" t="s">
        <v>1203</v>
      </c>
      <c r="E109" s="1" t="s">
        <v>1327</v>
      </c>
      <c r="F109" s="1" t="s">
        <v>1232</v>
      </c>
      <c r="G109" s="1" t="s">
        <v>1232</v>
      </c>
      <c r="H109" s="1" t="s">
        <v>1356</v>
      </c>
    </row>
    <row r="110">
      <c r="A110" s="1" t="s">
        <v>420</v>
      </c>
      <c r="B110" s="1">
        <v>26.0</v>
      </c>
      <c r="C110" s="1" t="s">
        <v>1358</v>
      </c>
      <c r="D110" s="1" t="s">
        <v>1203</v>
      </c>
      <c r="E110" s="1" t="s">
        <v>1327</v>
      </c>
      <c r="F110" s="1" t="s">
        <v>1232</v>
      </c>
      <c r="G110" s="1" t="s">
        <v>1232</v>
      </c>
      <c r="H110" s="1" t="s">
        <v>420</v>
      </c>
    </row>
    <row r="111">
      <c r="A111" s="1" t="s">
        <v>1359</v>
      </c>
      <c r="B111" s="1">
        <v>26.0</v>
      </c>
      <c r="C111" s="1" t="s">
        <v>1360</v>
      </c>
      <c r="D111" s="1" t="s">
        <v>1203</v>
      </c>
      <c r="E111" s="1" t="s">
        <v>1327</v>
      </c>
      <c r="F111" s="1" t="s">
        <v>1232</v>
      </c>
      <c r="G111" s="1" t="s">
        <v>1232</v>
      </c>
      <c r="H111" s="1" t="s">
        <v>1359</v>
      </c>
    </row>
    <row r="112">
      <c r="A112" s="1" t="s">
        <v>417</v>
      </c>
      <c r="B112" s="1">
        <v>27.0</v>
      </c>
      <c r="C112" s="1" t="s">
        <v>1361</v>
      </c>
      <c r="D112" s="1" t="s">
        <v>1203</v>
      </c>
      <c r="E112" s="1" t="s">
        <v>1327</v>
      </c>
      <c r="F112" s="1" t="s">
        <v>1232</v>
      </c>
      <c r="G112" s="1" t="s">
        <v>1232</v>
      </c>
      <c r="H112" s="1" t="s">
        <v>417</v>
      </c>
    </row>
    <row r="113">
      <c r="A113" s="1" t="s">
        <v>1362</v>
      </c>
      <c r="B113" s="1">
        <v>26.0</v>
      </c>
      <c r="C113" s="1" t="s">
        <v>1363</v>
      </c>
      <c r="D113" s="1" t="s">
        <v>1203</v>
      </c>
      <c r="E113" s="1" t="s">
        <v>1327</v>
      </c>
      <c r="F113" s="1" t="s">
        <v>1232</v>
      </c>
      <c r="G113" s="1" t="s">
        <v>1232</v>
      </c>
      <c r="H113" s="1" t="s">
        <v>1362</v>
      </c>
    </row>
    <row r="114">
      <c r="A114" s="1" t="s">
        <v>1364</v>
      </c>
      <c r="B114" s="1">
        <v>25.0</v>
      </c>
      <c r="C114" s="1" t="s">
        <v>1365</v>
      </c>
      <c r="D114" s="1" t="s">
        <v>1203</v>
      </c>
      <c r="E114" s="1" t="s">
        <v>1327</v>
      </c>
      <c r="F114" s="1" t="s">
        <v>1232</v>
      </c>
      <c r="G114" s="1" t="s">
        <v>1232</v>
      </c>
      <c r="H114" s="1" t="s">
        <v>1364</v>
      </c>
    </row>
    <row r="115">
      <c r="A115" s="1" t="s">
        <v>1366</v>
      </c>
      <c r="B115" s="1" t="s">
        <v>1221</v>
      </c>
      <c r="C115" s="1" t="s">
        <v>1367</v>
      </c>
      <c r="D115" s="1" t="s">
        <v>1203</v>
      </c>
      <c r="E115" s="1" t="s">
        <v>1327</v>
      </c>
      <c r="F115" s="1" t="s">
        <v>1232</v>
      </c>
      <c r="G115" s="1" t="s">
        <v>1232</v>
      </c>
      <c r="H115" s="1" t="s">
        <v>1366</v>
      </c>
    </row>
    <row r="116">
      <c r="A116" s="1" t="s">
        <v>499</v>
      </c>
      <c r="B116" s="1" t="s">
        <v>1221</v>
      </c>
      <c r="C116" s="1" t="s">
        <v>1368</v>
      </c>
      <c r="D116" s="1" t="s">
        <v>1203</v>
      </c>
      <c r="E116" s="1" t="s">
        <v>1327</v>
      </c>
      <c r="F116" s="1" t="s">
        <v>1232</v>
      </c>
      <c r="G116" s="1" t="s">
        <v>1232</v>
      </c>
      <c r="H116" s="1" t="s">
        <v>499</v>
      </c>
    </row>
    <row r="117">
      <c r="A117" s="1" t="s">
        <v>1369</v>
      </c>
      <c r="B117" s="1">
        <v>28.0</v>
      </c>
      <c r="C117" s="1" t="s">
        <v>1370</v>
      </c>
      <c r="D117" s="1" t="s">
        <v>1203</v>
      </c>
      <c r="E117" s="1" t="s">
        <v>1327</v>
      </c>
      <c r="F117" s="1" t="s">
        <v>1232</v>
      </c>
      <c r="G117" s="1" t="s">
        <v>1232</v>
      </c>
      <c r="H117" s="1" t="s">
        <v>1369</v>
      </c>
    </row>
    <row r="118">
      <c r="A118" s="1" t="s">
        <v>365</v>
      </c>
      <c r="B118" s="1">
        <v>26.0</v>
      </c>
      <c r="C118" s="1" t="s">
        <v>1371</v>
      </c>
      <c r="D118" s="1" t="s">
        <v>1203</v>
      </c>
      <c r="E118" s="1" t="s">
        <v>1327</v>
      </c>
      <c r="F118" s="1" t="s">
        <v>1232</v>
      </c>
      <c r="G118" s="1" t="s">
        <v>1232</v>
      </c>
      <c r="H118" s="1" t="s">
        <v>365</v>
      </c>
    </row>
    <row r="119">
      <c r="A119" s="1" t="s">
        <v>1372</v>
      </c>
      <c r="B119" s="1">
        <v>25.0</v>
      </c>
      <c r="C119" s="1" t="s">
        <v>1373</v>
      </c>
      <c r="D119" s="1" t="s">
        <v>1203</v>
      </c>
      <c r="E119" s="1" t="s">
        <v>1327</v>
      </c>
      <c r="F119" s="1" t="s">
        <v>1232</v>
      </c>
      <c r="G119" s="1" t="s">
        <v>1232</v>
      </c>
      <c r="H119" s="1" t="s">
        <v>1372</v>
      </c>
    </row>
    <row r="120">
      <c r="A120" s="1" t="s">
        <v>1374</v>
      </c>
      <c r="B120" s="1" t="s">
        <v>1221</v>
      </c>
      <c r="C120" s="1" t="s">
        <v>1375</v>
      </c>
      <c r="D120" s="1" t="s">
        <v>1203</v>
      </c>
      <c r="E120" s="1" t="s">
        <v>1327</v>
      </c>
      <c r="F120" s="1" t="s">
        <v>1232</v>
      </c>
      <c r="G120" s="1" t="s">
        <v>1232</v>
      </c>
      <c r="H120" s="1" t="s">
        <v>1374</v>
      </c>
    </row>
    <row r="121">
      <c r="A121" s="1" t="s">
        <v>523</v>
      </c>
      <c r="B121" s="1">
        <v>30.0</v>
      </c>
      <c r="C121" s="1" t="s">
        <v>1376</v>
      </c>
      <c r="D121" s="1" t="s">
        <v>1203</v>
      </c>
      <c r="E121" s="1" t="s">
        <v>1327</v>
      </c>
      <c r="F121" s="1" t="s">
        <v>1232</v>
      </c>
      <c r="G121" s="1" t="s">
        <v>1232</v>
      </c>
      <c r="H121" s="1" t="s">
        <v>523</v>
      </c>
    </row>
    <row r="122">
      <c r="A122" s="1" t="s">
        <v>451</v>
      </c>
      <c r="B122" s="1">
        <v>22.0</v>
      </c>
      <c r="C122" s="1" t="s">
        <v>1377</v>
      </c>
      <c r="D122" s="1" t="s">
        <v>1203</v>
      </c>
      <c r="E122" s="1" t="s">
        <v>1327</v>
      </c>
      <c r="F122" s="1" t="s">
        <v>1232</v>
      </c>
      <c r="G122" s="1" t="s">
        <v>1232</v>
      </c>
      <c r="H122" s="1" t="s">
        <v>451</v>
      </c>
    </row>
    <row r="123">
      <c r="A123" s="1" t="s">
        <v>1378</v>
      </c>
      <c r="B123" s="1" t="s">
        <v>1221</v>
      </c>
      <c r="C123" s="1" t="s">
        <v>1379</v>
      </c>
      <c r="D123" s="1" t="s">
        <v>1203</v>
      </c>
      <c r="E123" s="1" t="s">
        <v>1327</v>
      </c>
      <c r="F123" s="1" t="s">
        <v>1232</v>
      </c>
      <c r="G123" s="1" t="s">
        <v>1232</v>
      </c>
      <c r="H123" s="1" t="s">
        <v>1378</v>
      </c>
    </row>
    <row r="124">
      <c r="A124" s="1" t="s">
        <v>373</v>
      </c>
      <c r="B124" s="1">
        <v>30.0</v>
      </c>
      <c r="C124" s="1" t="s">
        <v>1380</v>
      </c>
      <c r="D124" s="1" t="s">
        <v>1203</v>
      </c>
      <c r="E124" s="1" t="s">
        <v>1327</v>
      </c>
      <c r="F124" s="1" t="s">
        <v>1232</v>
      </c>
      <c r="G124" s="1" t="s">
        <v>1232</v>
      </c>
      <c r="H124" s="1" t="s">
        <v>373</v>
      </c>
    </row>
    <row r="125">
      <c r="A125" s="1" t="s">
        <v>442</v>
      </c>
      <c r="B125" s="1" t="s">
        <v>1221</v>
      </c>
      <c r="C125" s="1" t="s">
        <v>1381</v>
      </c>
      <c r="D125" s="1" t="s">
        <v>1203</v>
      </c>
      <c r="E125" s="1" t="s">
        <v>1327</v>
      </c>
      <c r="F125" s="1" t="s">
        <v>1232</v>
      </c>
      <c r="G125" s="1" t="s">
        <v>1232</v>
      </c>
      <c r="H125" s="1" t="s">
        <v>442</v>
      </c>
    </row>
    <row r="126">
      <c r="A126" s="1" t="s">
        <v>468</v>
      </c>
      <c r="B126" s="1">
        <v>22.0</v>
      </c>
      <c r="C126" s="1" t="s">
        <v>1382</v>
      </c>
      <c r="D126" s="1" t="s">
        <v>1203</v>
      </c>
      <c r="E126" s="1" t="s">
        <v>1327</v>
      </c>
      <c r="F126" s="1" t="s">
        <v>1232</v>
      </c>
      <c r="G126" s="1" t="s">
        <v>1232</v>
      </c>
      <c r="H126" s="1" t="s">
        <v>468</v>
      </c>
    </row>
    <row r="127">
      <c r="A127" s="1" t="s">
        <v>236</v>
      </c>
      <c r="B127" s="1">
        <v>30.0</v>
      </c>
      <c r="C127" s="1" t="s">
        <v>1383</v>
      </c>
      <c r="D127" s="1" t="s">
        <v>1203</v>
      </c>
      <c r="E127" s="1" t="s">
        <v>1327</v>
      </c>
      <c r="F127" s="1" t="s">
        <v>1232</v>
      </c>
      <c r="G127" s="1" t="s">
        <v>1232</v>
      </c>
      <c r="H127" s="1" t="s">
        <v>236</v>
      </c>
    </row>
    <row r="128">
      <c r="A128" s="1" t="s">
        <v>157</v>
      </c>
      <c r="B128" s="1">
        <v>28.0</v>
      </c>
      <c r="C128" s="1" t="s">
        <v>1384</v>
      </c>
      <c r="D128" s="1" t="s">
        <v>1203</v>
      </c>
      <c r="E128" s="1" t="s">
        <v>1327</v>
      </c>
      <c r="F128" s="1" t="s">
        <v>1232</v>
      </c>
      <c r="G128" s="1" t="s">
        <v>1232</v>
      </c>
      <c r="H128" s="1" t="s">
        <v>247</v>
      </c>
    </row>
    <row r="129">
      <c r="A129" s="1" t="s">
        <v>1385</v>
      </c>
      <c r="B129" s="1" t="s">
        <v>1221</v>
      </c>
      <c r="C129" s="1" t="s">
        <v>1386</v>
      </c>
      <c r="D129" s="1" t="s">
        <v>1203</v>
      </c>
      <c r="E129" s="1" t="s">
        <v>1327</v>
      </c>
      <c r="F129" s="1" t="s">
        <v>1232</v>
      </c>
      <c r="G129" s="1" t="s">
        <v>1232</v>
      </c>
      <c r="H129" s="1" t="s">
        <v>1385</v>
      </c>
    </row>
    <row r="130">
      <c r="A130" s="1" t="s">
        <v>1387</v>
      </c>
      <c r="B130" s="1">
        <v>26.0</v>
      </c>
      <c r="C130" s="1" t="s">
        <v>1388</v>
      </c>
      <c r="D130" s="1" t="s">
        <v>1203</v>
      </c>
      <c r="E130" s="1" t="s">
        <v>1327</v>
      </c>
      <c r="F130" s="1" t="s">
        <v>1232</v>
      </c>
      <c r="G130" s="1" t="s">
        <v>1232</v>
      </c>
      <c r="H130" s="1" t="s">
        <v>1387</v>
      </c>
    </row>
    <row r="131">
      <c r="A131" s="1" t="s">
        <v>184</v>
      </c>
      <c r="B131" s="1">
        <v>28.0</v>
      </c>
      <c r="C131" s="1" t="s">
        <v>1389</v>
      </c>
      <c r="D131" s="1" t="s">
        <v>1203</v>
      </c>
      <c r="E131" s="1" t="s">
        <v>1327</v>
      </c>
      <c r="F131" s="1" t="s">
        <v>1232</v>
      </c>
      <c r="G131" s="1" t="s">
        <v>1232</v>
      </c>
      <c r="H131" s="1" t="s">
        <v>184</v>
      </c>
    </row>
    <row r="132">
      <c r="A132" s="1" t="s">
        <v>507</v>
      </c>
      <c r="B132" s="1">
        <v>29.0</v>
      </c>
      <c r="C132" s="1" t="s">
        <v>1390</v>
      </c>
      <c r="D132" s="1" t="s">
        <v>1203</v>
      </c>
      <c r="E132" s="1" t="s">
        <v>1327</v>
      </c>
      <c r="F132" s="1" t="s">
        <v>1232</v>
      </c>
      <c r="G132" s="1" t="s">
        <v>1232</v>
      </c>
      <c r="H132" s="1" t="s">
        <v>507</v>
      </c>
    </row>
    <row r="133">
      <c r="A133" s="1" t="s">
        <v>1391</v>
      </c>
      <c r="B133" s="1">
        <v>28.0</v>
      </c>
      <c r="C133" s="1" t="s">
        <v>1392</v>
      </c>
      <c r="D133" s="1" t="s">
        <v>1203</v>
      </c>
      <c r="E133" s="1" t="s">
        <v>1327</v>
      </c>
      <c r="F133" s="1" t="s">
        <v>1232</v>
      </c>
      <c r="G133" s="1" t="s">
        <v>1232</v>
      </c>
      <c r="H133" s="1" t="s">
        <v>1391</v>
      </c>
    </row>
    <row r="134">
      <c r="A134" s="1" t="s">
        <v>204</v>
      </c>
      <c r="B134" s="1">
        <v>30.0</v>
      </c>
      <c r="C134" s="1" t="s">
        <v>1393</v>
      </c>
      <c r="D134" s="1" t="s">
        <v>1203</v>
      </c>
      <c r="E134" s="1" t="s">
        <v>1327</v>
      </c>
      <c r="F134" s="1" t="s">
        <v>1232</v>
      </c>
      <c r="G134" s="1" t="s">
        <v>1232</v>
      </c>
      <c r="H134" s="1" t="s">
        <v>204</v>
      </c>
    </row>
    <row r="135">
      <c r="A135" s="1" t="s">
        <v>69</v>
      </c>
      <c r="B135" s="1">
        <v>25.0</v>
      </c>
      <c r="C135" s="1" t="s">
        <v>1394</v>
      </c>
      <c r="D135" s="1" t="s">
        <v>1203</v>
      </c>
      <c r="E135" s="1" t="s">
        <v>1327</v>
      </c>
      <c r="F135" s="1" t="s">
        <v>1232</v>
      </c>
      <c r="G135" s="1" t="s">
        <v>1232</v>
      </c>
      <c r="H135" s="1" t="s">
        <v>69</v>
      </c>
    </row>
    <row r="136">
      <c r="A136" s="1" t="s">
        <v>180</v>
      </c>
      <c r="B136" s="1">
        <v>27.0</v>
      </c>
      <c r="C136" s="1" t="s">
        <v>1395</v>
      </c>
      <c r="D136" s="1" t="s">
        <v>1203</v>
      </c>
      <c r="E136" s="1" t="s">
        <v>1327</v>
      </c>
      <c r="F136" s="1" t="s">
        <v>1232</v>
      </c>
      <c r="G136" s="1" t="s">
        <v>1232</v>
      </c>
      <c r="H136" s="1" t="s">
        <v>180</v>
      </c>
    </row>
    <row r="137">
      <c r="A137" s="1" t="s">
        <v>1396</v>
      </c>
      <c r="B137" s="1">
        <v>29.0</v>
      </c>
      <c r="C137" s="1" t="s">
        <v>1397</v>
      </c>
      <c r="D137" s="1" t="s">
        <v>1203</v>
      </c>
      <c r="E137" s="1" t="s">
        <v>1327</v>
      </c>
      <c r="F137" s="1" t="s">
        <v>1232</v>
      </c>
      <c r="G137" s="1" t="s">
        <v>1232</v>
      </c>
      <c r="H137" s="1" t="s">
        <v>1396</v>
      </c>
    </row>
    <row r="138">
      <c r="A138" s="1" t="s">
        <v>285</v>
      </c>
      <c r="B138" s="1">
        <v>28.0</v>
      </c>
      <c r="C138" s="1" t="s">
        <v>1398</v>
      </c>
      <c r="D138" s="1" t="s">
        <v>1203</v>
      </c>
      <c r="E138" s="1" t="s">
        <v>1327</v>
      </c>
      <c r="F138" s="1" t="s">
        <v>1232</v>
      </c>
      <c r="G138" s="1" t="s">
        <v>1232</v>
      </c>
      <c r="H138" s="1" t="s">
        <v>1399</v>
      </c>
    </row>
    <row r="139">
      <c r="A139" s="1" t="s">
        <v>1400</v>
      </c>
      <c r="B139" s="1">
        <v>29.0</v>
      </c>
      <c r="C139" s="1" t="s">
        <v>1401</v>
      </c>
      <c r="D139" s="1" t="s">
        <v>1203</v>
      </c>
      <c r="E139" s="1" t="s">
        <v>1327</v>
      </c>
      <c r="F139" s="1" t="s">
        <v>1232</v>
      </c>
      <c r="G139" s="1" t="s">
        <v>1232</v>
      </c>
      <c r="H139" s="1" t="s">
        <v>1400</v>
      </c>
    </row>
    <row r="140">
      <c r="A140" s="1" t="s">
        <v>170</v>
      </c>
      <c r="B140" s="1">
        <v>30.0</v>
      </c>
      <c r="C140" s="1" t="s">
        <v>1402</v>
      </c>
      <c r="D140" s="1" t="s">
        <v>1203</v>
      </c>
      <c r="E140" s="1" t="s">
        <v>1327</v>
      </c>
      <c r="F140" s="1" t="s">
        <v>1232</v>
      </c>
      <c r="G140" s="1" t="s">
        <v>1232</v>
      </c>
      <c r="H140" s="1" t="s">
        <v>170</v>
      </c>
    </row>
    <row r="141">
      <c r="A141" s="1" t="s">
        <v>493</v>
      </c>
      <c r="B141" s="1" t="s">
        <v>1221</v>
      </c>
      <c r="C141" s="1" t="s">
        <v>1403</v>
      </c>
      <c r="D141" s="1" t="s">
        <v>1203</v>
      </c>
      <c r="E141" s="1" t="s">
        <v>1327</v>
      </c>
      <c r="F141" s="1" t="s">
        <v>1232</v>
      </c>
      <c r="G141" s="1" t="s">
        <v>1232</v>
      </c>
      <c r="H141" s="1" t="s">
        <v>493</v>
      </c>
    </row>
    <row r="142">
      <c r="A142" s="1" t="s">
        <v>242</v>
      </c>
      <c r="B142" s="1">
        <v>29.0</v>
      </c>
      <c r="C142" s="1" t="s">
        <v>1404</v>
      </c>
      <c r="D142" s="1" t="s">
        <v>1203</v>
      </c>
      <c r="E142" s="1" t="s">
        <v>1327</v>
      </c>
      <c r="F142" s="1" t="s">
        <v>1232</v>
      </c>
      <c r="G142" s="1" t="s">
        <v>1232</v>
      </c>
      <c r="H142" s="1" t="s">
        <v>242</v>
      </c>
    </row>
    <row r="143">
      <c r="A143" s="1" t="s">
        <v>1405</v>
      </c>
      <c r="B143" s="1">
        <v>28.0</v>
      </c>
      <c r="C143" s="1" t="s">
        <v>1406</v>
      </c>
      <c r="D143" s="1" t="s">
        <v>1203</v>
      </c>
      <c r="E143" s="1" t="s">
        <v>1327</v>
      </c>
      <c r="F143" s="1" t="s">
        <v>1232</v>
      </c>
      <c r="G143" s="1" t="s">
        <v>1232</v>
      </c>
      <c r="H143" s="1" t="s">
        <v>1405</v>
      </c>
    </row>
    <row r="144">
      <c r="A144" s="1" t="s">
        <v>520</v>
      </c>
      <c r="B144" s="1" t="s">
        <v>1221</v>
      </c>
      <c r="C144" s="1" t="s">
        <v>1407</v>
      </c>
      <c r="D144" s="1" t="s">
        <v>1203</v>
      </c>
      <c r="E144" s="1" t="s">
        <v>1327</v>
      </c>
      <c r="F144" s="1" t="s">
        <v>1232</v>
      </c>
      <c r="G144" s="1" t="s">
        <v>1232</v>
      </c>
      <c r="H144" s="1" t="s">
        <v>520</v>
      </c>
    </row>
    <row r="145">
      <c r="A145" s="1" t="s">
        <v>95</v>
      </c>
      <c r="B145" s="1">
        <v>27.0</v>
      </c>
      <c r="C145" s="1" t="s">
        <v>1408</v>
      </c>
      <c r="D145" s="1" t="s">
        <v>1203</v>
      </c>
      <c r="E145" s="1" t="s">
        <v>1327</v>
      </c>
      <c r="F145" s="1" t="s">
        <v>1232</v>
      </c>
      <c r="G145" s="1" t="s">
        <v>1232</v>
      </c>
      <c r="H145" s="1" t="s">
        <v>95</v>
      </c>
    </row>
    <row r="146">
      <c r="A146" s="1" t="s">
        <v>546</v>
      </c>
      <c r="B146" s="1" t="s">
        <v>1221</v>
      </c>
      <c r="C146" s="1" t="s">
        <v>1409</v>
      </c>
      <c r="D146" s="1" t="s">
        <v>1203</v>
      </c>
      <c r="E146" s="1" t="s">
        <v>1327</v>
      </c>
      <c r="F146" s="1" t="s">
        <v>1232</v>
      </c>
      <c r="G146" s="1" t="s">
        <v>1232</v>
      </c>
      <c r="H146" s="1" t="s">
        <v>546</v>
      </c>
    </row>
    <row r="147">
      <c r="A147" s="1" t="s">
        <v>173</v>
      </c>
      <c r="B147" s="1" t="s">
        <v>1221</v>
      </c>
      <c r="C147" s="1" t="s">
        <v>1410</v>
      </c>
      <c r="D147" s="1" t="s">
        <v>1203</v>
      </c>
      <c r="E147" s="1" t="s">
        <v>1327</v>
      </c>
      <c r="F147" s="1" t="s">
        <v>1232</v>
      </c>
      <c r="G147" s="1" t="s">
        <v>1232</v>
      </c>
      <c r="H147" s="1" t="s">
        <v>173</v>
      </c>
    </row>
    <row r="148">
      <c r="A148" s="1" t="s">
        <v>337</v>
      </c>
      <c r="B148" s="1">
        <v>29.0</v>
      </c>
      <c r="C148" s="1" t="s">
        <v>1411</v>
      </c>
      <c r="D148" s="1" t="s">
        <v>1203</v>
      </c>
      <c r="E148" s="1" t="s">
        <v>1327</v>
      </c>
      <c r="F148" s="1" t="s">
        <v>1232</v>
      </c>
      <c r="G148" s="1" t="s">
        <v>1232</v>
      </c>
      <c r="H148" s="1" t="s">
        <v>337</v>
      </c>
    </row>
    <row r="149">
      <c r="A149" s="1" t="s">
        <v>247</v>
      </c>
      <c r="B149" s="1">
        <v>28.0</v>
      </c>
      <c r="C149" s="1" t="s">
        <v>1412</v>
      </c>
      <c r="D149" s="1" t="s">
        <v>1203</v>
      </c>
      <c r="E149" s="1" t="s">
        <v>1327</v>
      </c>
      <c r="F149" s="1" t="s">
        <v>1232</v>
      </c>
      <c r="G149" s="1" t="s">
        <v>1232</v>
      </c>
      <c r="H149" s="1" t="s">
        <v>247</v>
      </c>
    </row>
    <row r="150">
      <c r="A150" s="1" t="s">
        <v>1413</v>
      </c>
      <c r="B150" s="1">
        <v>28.0</v>
      </c>
      <c r="C150" s="1" t="s">
        <v>1414</v>
      </c>
      <c r="D150" s="1" t="s">
        <v>1203</v>
      </c>
      <c r="E150" s="1" t="s">
        <v>1327</v>
      </c>
      <c r="F150" s="1" t="s">
        <v>1232</v>
      </c>
      <c r="G150" s="1" t="s">
        <v>1232</v>
      </c>
      <c r="H150" s="1" t="s">
        <v>1413</v>
      </c>
    </row>
    <row r="151">
      <c r="A151" s="1" t="s">
        <v>474</v>
      </c>
      <c r="B151" s="1">
        <v>27.0</v>
      </c>
      <c r="C151" s="1" t="s">
        <v>1415</v>
      </c>
      <c r="D151" s="1" t="s">
        <v>1203</v>
      </c>
      <c r="E151" s="1" t="s">
        <v>1327</v>
      </c>
      <c r="F151" s="1" t="s">
        <v>1232</v>
      </c>
      <c r="G151" s="1" t="s">
        <v>1232</v>
      </c>
      <c r="H151" s="1" t="s">
        <v>474</v>
      </c>
    </row>
    <row r="152">
      <c r="A152" s="1" t="s">
        <v>1416</v>
      </c>
      <c r="B152" s="1" t="s">
        <v>1221</v>
      </c>
      <c r="C152" s="1" t="s">
        <v>1417</v>
      </c>
      <c r="D152" s="1" t="s">
        <v>1203</v>
      </c>
      <c r="E152" s="1" t="s">
        <v>1327</v>
      </c>
      <c r="F152" s="1" t="s">
        <v>1232</v>
      </c>
      <c r="G152" s="1" t="s">
        <v>1232</v>
      </c>
      <c r="H152" s="1" t="s">
        <v>1416</v>
      </c>
    </row>
    <row r="153">
      <c r="A153" s="1" t="s">
        <v>1418</v>
      </c>
      <c r="B153" s="1" t="s">
        <v>1221</v>
      </c>
      <c r="C153" s="1" t="s">
        <v>1419</v>
      </c>
      <c r="D153" s="1" t="s">
        <v>1203</v>
      </c>
      <c r="E153" s="1" t="s">
        <v>1327</v>
      </c>
      <c r="F153" s="1" t="s">
        <v>1232</v>
      </c>
      <c r="G153" s="1" t="s">
        <v>1232</v>
      </c>
      <c r="H153" s="1" t="s">
        <v>1418</v>
      </c>
    </row>
    <row r="154">
      <c r="A154" s="1" t="s">
        <v>1420</v>
      </c>
      <c r="B154" s="1" t="s">
        <v>1221</v>
      </c>
      <c r="C154" s="1" t="s">
        <v>1421</v>
      </c>
      <c r="D154" s="1" t="s">
        <v>1203</v>
      </c>
      <c r="E154" s="1" t="s">
        <v>1327</v>
      </c>
      <c r="F154" s="1" t="s">
        <v>1232</v>
      </c>
      <c r="G154" s="1" t="s">
        <v>1232</v>
      </c>
      <c r="H154" s="1" t="s">
        <v>1420</v>
      </c>
    </row>
    <row r="155">
      <c r="A155" s="1" t="s">
        <v>464</v>
      </c>
      <c r="B155" s="1">
        <v>23.0</v>
      </c>
      <c r="C155" s="1" t="s">
        <v>1422</v>
      </c>
      <c r="D155" s="1" t="s">
        <v>1203</v>
      </c>
      <c r="E155" s="1" t="s">
        <v>1327</v>
      </c>
      <c r="F155" s="1" t="s">
        <v>1232</v>
      </c>
      <c r="G155" s="1" t="s">
        <v>1232</v>
      </c>
      <c r="H155" s="1" t="s">
        <v>1423</v>
      </c>
    </row>
    <row r="156">
      <c r="A156" s="1" t="s">
        <v>348</v>
      </c>
      <c r="B156" s="1">
        <v>28.0</v>
      </c>
      <c r="C156" s="1" t="s">
        <v>1424</v>
      </c>
      <c r="D156" s="1" t="s">
        <v>1203</v>
      </c>
      <c r="E156" s="1" t="s">
        <v>1327</v>
      </c>
      <c r="F156" s="1" t="s">
        <v>1232</v>
      </c>
      <c r="G156" s="1" t="s">
        <v>1232</v>
      </c>
      <c r="H156" s="1" t="s">
        <v>348</v>
      </c>
    </row>
    <row r="157">
      <c r="A157" s="1" t="s">
        <v>1425</v>
      </c>
      <c r="B157" s="1" t="s">
        <v>1221</v>
      </c>
      <c r="C157" s="1" t="s">
        <v>1426</v>
      </c>
      <c r="D157" s="1" t="s">
        <v>1203</v>
      </c>
      <c r="E157" s="1" t="s">
        <v>1427</v>
      </c>
      <c r="F157" s="1" t="s">
        <v>1232</v>
      </c>
      <c r="G157" s="1" t="s">
        <v>1232</v>
      </c>
      <c r="H157" s="1" t="s">
        <v>1425</v>
      </c>
    </row>
    <row r="158">
      <c r="A158" s="1" t="s">
        <v>528</v>
      </c>
      <c r="B158" s="1">
        <v>30.0</v>
      </c>
      <c r="C158" s="1" t="s">
        <v>1428</v>
      </c>
      <c r="D158" s="1" t="s">
        <v>1203</v>
      </c>
      <c r="E158" s="1" t="s">
        <v>1427</v>
      </c>
      <c r="F158" s="1" t="s">
        <v>1232</v>
      </c>
      <c r="G158" s="1" t="s">
        <v>1232</v>
      </c>
      <c r="H158" s="1" t="s">
        <v>528</v>
      </c>
    </row>
    <row r="159">
      <c r="A159" s="1" t="s">
        <v>551</v>
      </c>
      <c r="B159" s="1">
        <v>29.0</v>
      </c>
      <c r="C159" s="1" t="s">
        <v>1429</v>
      </c>
      <c r="D159" s="1" t="s">
        <v>1203</v>
      </c>
      <c r="E159" s="1" t="s">
        <v>1427</v>
      </c>
      <c r="F159" s="1" t="s">
        <v>1232</v>
      </c>
      <c r="G159" s="1" t="s">
        <v>1232</v>
      </c>
      <c r="H159" s="1" t="s">
        <v>551</v>
      </c>
    </row>
    <row r="160">
      <c r="A160" s="1" t="s">
        <v>539</v>
      </c>
      <c r="B160" s="1">
        <v>26.0</v>
      </c>
      <c r="C160" s="1" t="s">
        <v>1430</v>
      </c>
      <c r="D160" s="1" t="s">
        <v>1203</v>
      </c>
      <c r="E160" s="1" t="s">
        <v>1427</v>
      </c>
      <c r="F160" s="1" t="s">
        <v>1232</v>
      </c>
      <c r="G160" s="1" t="s">
        <v>1232</v>
      </c>
      <c r="H160" s="1" t="s">
        <v>1431</v>
      </c>
    </row>
    <row r="161">
      <c r="A161" s="1" t="s">
        <v>59</v>
      </c>
      <c r="B161" s="1">
        <v>26.0</v>
      </c>
      <c r="C161" s="1" t="s">
        <v>1432</v>
      </c>
      <c r="D161" s="1" t="s">
        <v>1203</v>
      </c>
      <c r="E161" s="1" t="s">
        <v>1427</v>
      </c>
      <c r="F161" s="1" t="s">
        <v>1232</v>
      </c>
      <c r="G161" s="1" t="s">
        <v>1232</v>
      </c>
      <c r="H161" s="1" t="s">
        <v>59</v>
      </c>
    </row>
    <row r="162">
      <c r="A162" s="1" t="s">
        <v>305</v>
      </c>
      <c r="B162" s="1">
        <v>27.0</v>
      </c>
      <c r="C162" s="1" t="s">
        <v>1433</v>
      </c>
      <c r="D162" s="1" t="s">
        <v>1203</v>
      </c>
      <c r="E162" s="1" t="s">
        <v>1427</v>
      </c>
      <c r="F162" s="1" t="s">
        <v>1232</v>
      </c>
      <c r="G162" s="1" t="s">
        <v>1232</v>
      </c>
      <c r="H162" s="1" t="s">
        <v>305</v>
      </c>
    </row>
    <row r="163">
      <c r="A163" s="1" t="s">
        <v>575</v>
      </c>
      <c r="B163" s="1">
        <v>23.0</v>
      </c>
      <c r="C163" s="1" t="s">
        <v>1434</v>
      </c>
      <c r="D163" s="1" t="s">
        <v>1203</v>
      </c>
      <c r="E163" s="1" t="s">
        <v>1427</v>
      </c>
      <c r="F163" s="1" t="s">
        <v>1232</v>
      </c>
      <c r="G163" s="1" t="s">
        <v>1232</v>
      </c>
      <c r="H163" s="1" t="s">
        <v>575</v>
      </c>
    </row>
    <row r="164">
      <c r="A164" s="1" t="s">
        <v>403</v>
      </c>
      <c r="B164" s="1">
        <v>29.0</v>
      </c>
      <c r="C164" s="1" t="s">
        <v>1435</v>
      </c>
      <c r="D164" s="1" t="s">
        <v>1203</v>
      </c>
      <c r="E164" s="1" t="s">
        <v>1427</v>
      </c>
      <c r="F164" s="1" t="s">
        <v>1232</v>
      </c>
      <c r="G164" s="1" t="s">
        <v>1232</v>
      </c>
      <c r="H164" s="1" t="s">
        <v>1436</v>
      </c>
    </row>
    <row r="165">
      <c r="A165" s="1" t="s">
        <v>1437</v>
      </c>
      <c r="B165" s="1" t="s">
        <v>1221</v>
      </c>
      <c r="C165" s="1" t="s">
        <v>1438</v>
      </c>
      <c r="D165" s="1" t="s">
        <v>1203</v>
      </c>
      <c r="E165" s="1" t="s">
        <v>1427</v>
      </c>
      <c r="F165" s="1" t="s">
        <v>1232</v>
      </c>
      <c r="G165" s="1" t="s">
        <v>1232</v>
      </c>
      <c r="H165" s="1" t="s">
        <v>1437</v>
      </c>
    </row>
    <row r="166">
      <c r="A166" s="1" t="s">
        <v>85</v>
      </c>
      <c r="B166" s="1">
        <v>22.0</v>
      </c>
      <c r="C166" s="1" t="s">
        <v>1439</v>
      </c>
      <c r="D166" s="1" t="s">
        <v>1203</v>
      </c>
      <c r="E166" s="1" t="s">
        <v>1427</v>
      </c>
      <c r="F166" s="1" t="s">
        <v>1232</v>
      </c>
      <c r="G166" s="1" t="s">
        <v>1232</v>
      </c>
      <c r="H166" s="1" t="s">
        <v>85</v>
      </c>
    </row>
    <row r="167">
      <c r="A167" s="1" t="s">
        <v>485</v>
      </c>
      <c r="B167" s="1">
        <v>27.0</v>
      </c>
      <c r="C167" s="1" t="s">
        <v>1440</v>
      </c>
      <c r="D167" s="1" t="s">
        <v>1203</v>
      </c>
      <c r="E167" s="1" t="s">
        <v>1427</v>
      </c>
      <c r="F167" s="1" t="s">
        <v>1232</v>
      </c>
      <c r="G167" s="1" t="s">
        <v>1232</v>
      </c>
      <c r="H167" s="1" t="s">
        <v>485</v>
      </c>
    </row>
    <row r="168">
      <c r="A168" s="1" t="s">
        <v>387</v>
      </c>
      <c r="B168" s="1" t="s">
        <v>1221</v>
      </c>
      <c r="C168" s="1" t="s">
        <v>1441</v>
      </c>
      <c r="D168" s="1" t="s">
        <v>1203</v>
      </c>
      <c r="E168" s="1" t="s">
        <v>1427</v>
      </c>
      <c r="F168" s="1" t="s">
        <v>1232</v>
      </c>
      <c r="G168" s="1" t="s">
        <v>1232</v>
      </c>
      <c r="H168" s="1" t="s">
        <v>387</v>
      </c>
    </row>
    <row r="169">
      <c r="A169" s="1" t="s">
        <v>1442</v>
      </c>
      <c r="B169" s="1" t="s">
        <v>1221</v>
      </c>
      <c r="C169" s="1" t="s">
        <v>1443</v>
      </c>
      <c r="D169" s="1" t="s">
        <v>1203</v>
      </c>
      <c r="E169" s="1" t="s">
        <v>1427</v>
      </c>
      <c r="F169" s="1" t="s">
        <v>1232</v>
      </c>
      <c r="G169" s="1" t="s">
        <v>1232</v>
      </c>
      <c r="H169" s="1" t="s">
        <v>1442</v>
      </c>
    </row>
    <row r="170">
      <c r="A170" s="1" t="s">
        <v>536</v>
      </c>
      <c r="B170" s="1">
        <v>29.0</v>
      </c>
      <c r="C170" s="1" t="s">
        <v>1444</v>
      </c>
      <c r="D170" s="1" t="s">
        <v>1203</v>
      </c>
      <c r="E170" s="1" t="s">
        <v>1427</v>
      </c>
      <c r="F170" s="1" t="s">
        <v>1232</v>
      </c>
      <c r="G170" s="1" t="s">
        <v>1232</v>
      </c>
      <c r="H170" s="1" t="s">
        <v>536</v>
      </c>
    </row>
    <row r="171">
      <c r="A171" s="1" t="s">
        <v>1445</v>
      </c>
      <c r="B171" s="1">
        <v>26.0</v>
      </c>
      <c r="C171" s="1" t="s">
        <v>1446</v>
      </c>
      <c r="D171" s="1" t="s">
        <v>1203</v>
      </c>
      <c r="E171" s="1" t="s">
        <v>1427</v>
      </c>
      <c r="F171" s="1" t="s">
        <v>1232</v>
      </c>
      <c r="G171" s="1" t="s">
        <v>1232</v>
      </c>
      <c r="H171" s="1" t="s">
        <v>1445</v>
      </c>
    </row>
    <row r="172">
      <c r="A172" s="1" t="s">
        <v>380</v>
      </c>
      <c r="B172" s="1">
        <v>25.0</v>
      </c>
      <c r="C172" s="1" t="s">
        <v>1447</v>
      </c>
      <c r="D172" s="1" t="s">
        <v>1203</v>
      </c>
      <c r="E172" s="1" t="s">
        <v>1427</v>
      </c>
      <c r="F172" s="1" t="s">
        <v>1232</v>
      </c>
      <c r="G172" s="1" t="s">
        <v>1232</v>
      </c>
      <c r="H172" s="1" t="s">
        <v>380</v>
      </c>
    </row>
    <row r="173">
      <c r="A173" s="1" t="s">
        <v>1448</v>
      </c>
      <c r="B173" s="1" t="s">
        <v>1221</v>
      </c>
      <c r="C173" s="1" t="s">
        <v>1449</v>
      </c>
      <c r="D173" s="1" t="s">
        <v>1203</v>
      </c>
      <c r="E173" s="1" t="s">
        <v>1427</v>
      </c>
      <c r="F173" s="1" t="s">
        <v>1232</v>
      </c>
      <c r="G173" s="1" t="s">
        <v>1232</v>
      </c>
      <c r="H173" s="1" t="s">
        <v>1448</v>
      </c>
    </row>
    <row r="174">
      <c r="A174" s="1" t="s">
        <v>101</v>
      </c>
      <c r="B174" s="1">
        <v>25.0</v>
      </c>
      <c r="C174" s="1" t="s">
        <v>1450</v>
      </c>
      <c r="D174" s="1" t="s">
        <v>1203</v>
      </c>
      <c r="E174" s="1" t="s">
        <v>1427</v>
      </c>
      <c r="F174" s="1" t="s">
        <v>1232</v>
      </c>
      <c r="G174" s="1" t="s">
        <v>1232</v>
      </c>
      <c r="H174" s="1" t="s">
        <v>101</v>
      </c>
    </row>
    <row r="175">
      <c r="A175" s="1" t="s">
        <v>104</v>
      </c>
      <c r="B175" s="1">
        <v>19.0</v>
      </c>
      <c r="C175" s="1" t="s">
        <v>1451</v>
      </c>
      <c r="D175" s="1" t="s">
        <v>1203</v>
      </c>
      <c r="E175" s="1" t="s">
        <v>1427</v>
      </c>
      <c r="F175" s="1" t="s">
        <v>1232</v>
      </c>
      <c r="G175" s="1" t="s">
        <v>1232</v>
      </c>
      <c r="H175" s="1" t="s">
        <v>104</v>
      </c>
    </row>
    <row r="176">
      <c r="A176" s="1" t="s">
        <v>521</v>
      </c>
      <c r="B176" s="1">
        <v>28.0</v>
      </c>
      <c r="C176" s="1" t="s">
        <v>1452</v>
      </c>
      <c r="D176" s="1" t="s">
        <v>1203</v>
      </c>
      <c r="E176" s="1" t="s">
        <v>1427</v>
      </c>
      <c r="F176" s="1" t="s">
        <v>1232</v>
      </c>
      <c r="G176" s="1" t="s">
        <v>1232</v>
      </c>
      <c r="H176" s="1" t="s">
        <v>521</v>
      </c>
    </row>
    <row r="177">
      <c r="A177" s="1" t="s">
        <v>1453</v>
      </c>
      <c r="B177" s="1">
        <v>30.0</v>
      </c>
      <c r="C177" s="1" t="s">
        <v>1454</v>
      </c>
      <c r="D177" s="1" t="s">
        <v>1203</v>
      </c>
      <c r="E177" s="1" t="s">
        <v>1427</v>
      </c>
      <c r="F177" s="1" t="s">
        <v>1232</v>
      </c>
      <c r="G177" s="1" t="s">
        <v>1232</v>
      </c>
      <c r="H177" s="1" t="s">
        <v>1453</v>
      </c>
    </row>
    <row r="178">
      <c r="A178" s="1" t="s">
        <v>153</v>
      </c>
      <c r="B178" s="1" t="s">
        <v>1221</v>
      </c>
      <c r="C178" s="1" t="s">
        <v>1455</v>
      </c>
      <c r="D178" s="1" t="s">
        <v>1203</v>
      </c>
      <c r="E178" s="1" t="s">
        <v>1427</v>
      </c>
      <c r="F178" s="1" t="s">
        <v>1232</v>
      </c>
      <c r="G178" s="1" t="s">
        <v>1232</v>
      </c>
      <c r="H178" s="1" t="s">
        <v>153</v>
      </c>
    </row>
    <row r="179">
      <c r="A179" s="1" t="s">
        <v>1456</v>
      </c>
      <c r="B179" s="1" t="s">
        <v>1221</v>
      </c>
      <c r="C179" s="1" t="s">
        <v>1457</v>
      </c>
      <c r="D179" s="1" t="s">
        <v>1203</v>
      </c>
      <c r="E179" s="1" t="s">
        <v>1427</v>
      </c>
      <c r="F179" s="1" t="s">
        <v>1232</v>
      </c>
      <c r="G179" s="1" t="s">
        <v>1232</v>
      </c>
      <c r="H179" s="1" t="s">
        <v>1456</v>
      </c>
    </row>
    <row r="180">
      <c r="A180" s="1" t="s">
        <v>109</v>
      </c>
      <c r="B180" s="1">
        <v>25.0</v>
      </c>
      <c r="C180" s="1" t="s">
        <v>1458</v>
      </c>
      <c r="D180" s="1" t="s">
        <v>1203</v>
      </c>
      <c r="E180" s="1" t="s">
        <v>1427</v>
      </c>
      <c r="F180" s="1" t="s">
        <v>1232</v>
      </c>
      <c r="G180" s="1" t="s">
        <v>1232</v>
      </c>
      <c r="H180" s="1" t="s">
        <v>109</v>
      </c>
    </row>
    <row r="181">
      <c r="A181" s="1" t="s">
        <v>535</v>
      </c>
      <c r="B181" s="1">
        <v>29.0</v>
      </c>
      <c r="C181" s="1" t="s">
        <v>1459</v>
      </c>
      <c r="D181" s="1" t="s">
        <v>1203</v>
      </c>
      <c r="E181" s="1" t="s">
        <v>1427</v>
      </c>
      <c r="F181" s="1" t="s">
        <v>1232</v>
      </c>
      <c r="G181" s="1" t="s">
        <v>1232</v>
      </c>
      <c r="H181" s="1" t="s">
        <v>535</v>
      </c>
    </row>
    <row r="182">
      <c r="A182" s="1" t="s">
        <v>1460</v>
      </c>
      <c r="B182" s="1" t="s">
        <v>1221</v>
      </c>
      <c r="C182" s="1" t="s">
        <v>1461</v>
      </c>
      <c r="D182" s="1" t="s">
        <v>1203</v>
      </c>
      <c r="E182" s="1" t="s">
        <v>1427</v>
      </c>
      <c r="F182" s="1" t="s">
        <v>1232</v>
      </c>
      <c r="G182" s="1" t="s">
        <v>1232</v>
      </c>
      <c r="H182" s="1" t="s">
        <v>1460</v>
      </c>
    </row>
    <row r="183">
      <c r="A183" s="1" t="s">
        <v>1462</v>
      </c>
      <c r="B183" s="1" t="s">
        <v>1221</v>
      </c>
      <c r="C183" s="1" t="s">
        <v>1463</v>
      </c>
      <c r="D183" s="1" t="s">
        <v>1203</v>
      </c>
      <c r="E183" s="1" t="s">
        <v>1427</v>
      </c>
      <c r="F183" s="1" t="s">
        <v>1232</v>
      </c>
      <c r="G183" s="1" t="s">
        <v>1232</v>
      </c>
      <c r="H183" s="1" t="s">
        <v>1462</v>
      </c>
    </row>
    <row r="184">
      <c r="A184" s="1" t="s">
        <v>527</v>
      </c>
      <c r="B184" s="1">
        <v>28.0</v>
      </c>
      <c r="C184" s="1" t="s">
        <v>1464</v>
      </c>
      <c r="D184" s="1" t="s">
        <v>1203</v>
      </c>
      <c r="E184" s="1" t="s">
        <v>1427</v>
      </c>
      <c r="F184" s="1" t="s">
        <v>1232</v>
      </c>
      <c r="G184" s="1" t="s">
        <v>1232</v>
      </c>
      <c r="H184" s="1" t="s">
        <v>527</v>
      </c>
    </row>
    <row r="185">
      <c r="A185" s="1" t="s">
        <v>149</v>
      </c>
      <c r="B185" s="1" t="s">
        <v>1221</v>
      </c>
      <c r="C185" s="1" t="s">
        <v>1465</v>
      </c>
      <c r="D185" s="1" t="s">
        <v>1203</v>
      </c>
      <c r="E185" s="1" t="s">
        <v>1466</v>
      </c>
      <c r="F185" s="1" t="s">
        <v>1232</v>
      </c>
      <c r="G185" s="1" t="s">
        <v>1232</v>
      </c>
      <c r="H185" s="1" t="s">
        <v>149</v>
      </c>
    </row>
    <row r="186">
      <c r="A186" s="1" t="s">
        <v>567</v>
      </c>
      <c r="B186" s="1">
        <v>25.0</v>
      </c>
      <c r="C186" s="1" t="s">
        <v>1467</v>
      </c>
      <c r="D186" s="1" t="s">
        <v>1203</v>
      </c>
      <c r="E186" s="1" t="s">
        <v>1466</v>
      </c>
      <c r="F186" s="1" t="s">
        <v>1232</v>
      </c>
      <c r="G186" s="1" t="s">
        <v>1232</v>
      </c>
      <c r="H186" s="1" t="s">
        <v>567</v>
      </c>
    </row>
    <row r="187">
      <c r="A187" s="1" t="s">
        <v>1468</v>
      </c>
      <c r="B187" s="1">
        <v>25.0</v>
      </c>
      <c r="C187" s="1" t="s">
        <v>1469</v>
      </c>
      <c r="D187" s="1" t="s">
        <v>1203</v>
      </c>
      <c r="E187" s="1" t="s">
        <v>1466</v>
      </c>
      <c r="F187" s="1" t="s">
        <v>1232</v>
      </c>
      <c r="G187" s="1" t="s">
        <v>1232</v>
      </c>
      <c r="H187" s="1" t="s">
        <v>1468</v>
      </c>
    </row>
    <row r="188">
      <c r="A188" s="1" t="s">
        <v>1470</v>
      </c>
      <c r="B188" s="1">
        <v>26.0</v>
      </c>
      <c r="C188" s="1" t="s">
        <v>1471</v>
      </c>
      <c r="D188" s="1" t="s">
        <v>1203</v>
      </c>
      <c r="E188" s="1" t="s">
        <v>1466</v>
      </c>
      <c r="F188" s="1" t="s">
        <v>1232</v>
      </c>
      <c r="G188" s="1" t="s">
        <v>1232</v>
      </c>
      <c r="H188" s="1" t="s">
        <v>1472</v>
      </c>
    </row>
    <row r="189">
      <c r="A189" s="1" t="s">
        <v>501</v>
      </c>
      <c r="B189" s="1">
        <v>27.0</v>
      </c>
      <c r="C189" s="1" t="s">
        <v>1473</v>
      </c>
      <c r="D189" s="1" t="s">
        <v>1203</v>
      </c>
      <c r="E189" s="1" t="s">
        <v>1466</v>
      </c>
      <c r="F189" s="1" t="s">
        <v>1232</v>
      </c>
      <c r="G189" s="1" t="s">
        <v>1232</v>
      </c>
      <c r="H189" s="1" t="s">
        <v>501</v>
      </c>
    </row>
    <row r="190">
      <c r="A190" s="1" t="s">
        <v>368</v>
      </c>
      <c r="B190" s="1">
        <v>27.0</v>
      </c>
      <c r="C190" s="1" t="s">
        <v>1474</v>
      </c>
      <c r="D190" s="1" t="s">
        <v>1203</v>
      </c>
      <c r="E190" s="1" t="s">
        <v>1466</v>
      </c>
      <c r="F190" s="1" t="s">
        <v>1232</v>
      </c>
      <c r="G190" s="1" t="s">
        <v>1232</v>
      </c>
      <c r="H190" s="1" t="s">
        <v>368</v>
      </c>
    </row>
    <row r="191">
      <c r="A191" s="1" t="s">
        <v>335</v>
      </c>
      <c r="B191" s="1">
        <v>21.0</v>
      </c>
      <c r="C191" s="1" t="s">
        <v>1475</v>
      </c>
      <c r="D191" s="1" t="s">
        <v>1203</v>
      </c>
      <c r="E191" s="1" t="s">
        <v>1466</v>
      </c>
      <c r="F191" s="1" t="s">
        <v>1232</v>
      </c>
      <c r="G191" s="1" t="s">
        <v>1232</v>
      </c>
      <c r="H191" s="1" t="s">
        <v>335</v>
      </c>
    </row>
    <row r="192">
      <c r="A192" s="1" t="s">
        <v>376</v>
      </c>
      <c r="B192" s="1">
        <v>21.0</v>
      </c>
      <c r="C192" s="1" t="s">
        <v>1476</v>
      </c>
      <c r="D192" s="1" t="s">
        <v>1203</v>
      </c>
      <c r="E192" s="1" t="s">
        <v>1466</v>
      </c>
      <c r="F192" s="1" t="s">
        <v>1232</v>
      </c>
      <c r="G192" s="1" t="s">
        <v>1232</v>
      </c>
      <c r="H192" s="1" t="s">
        <v>376</v>
      </c>
    </row>
    <row r="193">
      <c r="A193" s="1" t="s">
        <v>361</v>
      </c>
      <c r="B193" s="1">
        <v>27.0</v>
      </c>
      <c r="C193" s="1" t="s">
        <v>1477</v>
      </c>
      <c r="D193" s="1" t="s">
        <v>1203</v>
      </c>
      <c r="E193" s="1" t="s">
        <v>1466</v>
      </c>
      <c r="F193" s="1" t="s">
        <v>1232</v>
      </c>
      <c r="G193" s="1" t="s">
        <v>1232</v>
      </c>
      <c r="H193" s="1" t="s">
        <v>361</v>
      </c>
    </row>
    <row r="194">
      <c r="A194" s="1" t="s">
        <v>268</v>
      </c>
      <c r="B194" s="1">
        <v>25.0</v>
      </c>
      <c r="C194" s="1" t="s">
        <v>1478</v>
      </c>
      <c r="D194" s="1" t="s">
        <v>1203</v>
      </c>
      <c r="E194" s="1" t="s">
        <v>1466</v>
      </c>
      <c r="F194" s="1" t="s">
        <v>1232</v>
      </c>
      <c r="G194" s="1" t="s">
        <v>1232</v>
      </c>
      <c r="H194" s="1" t="s">
        <v>268</v>
      </c>
    </row>
    <row r="195">
      <c r="A195" s="1" t="s">
        <v>363</v>
      </c>
      <c r="B195" s="1">
        <v>24.0</v>
      </c>
      <c r="C195" s="1" t="s">
        <v>1479</v>
      </c>
      <c r="D195" s="1" t="s">
        <v>1203</v>
      </c>
      <c r="E195" s="1" t="s">
        <v>1466</v>
      </c>
      <c r="F195" s="1" t="s">
        <v>1232</v>
      </c>
      <c r="G195" s="1" t="s">
        <v>1232</v>
      </c>
      <c r="H195" s="1" t="s">
        <v>363</v>
      </c>
    </row>
    <row r="196">
      <c r="A196" s="1" t="s">
        <v>510</v>
      </c>
      <c r="B196" s="1">
        <v>23.0</v>
      </c>
      <c r="C196" s="1" t="s">
        <v>1480</v>
      </c>
      <c r="D196" s="1" t="s">
        <v>1203</v>
      </c>
      <c r="E196" s="1" t="s">
        <v>1466</v>
      </c>
      <c r="F196" s="1" t="s">
        <v>1232</v>
      </c>
      <c r="G196" s="1" t="s">
        <v>1232</v>
      </c>
      <c r="H196" s="1" t="s">
        <v>510</v>
      </c>
    </row>
    <row r="197">
      <c r="A197" s="1" t="s">
        <v>75</v>
      </c>
      <c r="B197" s="1">
        <v>24.0</v>
      </c>
      <c r="C197" s="1" t="s">
        <v>1481</v>
      </c>
      <c r="D197" s="1" t="s">
        <v>1203</v>
      </c>
      <c r="E197" s="1" t="s">
        <v>1466</v>
      </c>
      <c r="F197" s="1" t="s">
        <v>1232</v>
      </c>
      <c r="G197" s="1" t="s">
        <v>1232</v>
      </c>
      <c r="H197" s="1" t="s">
        <v>75</v>
      </c>
    </row>
    <row r="198">
      <c r="A198" s="1" t="s">
        <v>311</v>
      </c>
      <c r="B198" s="1">
        <v>25.0</v>
      </c>
      <c r="C198" s="1" t="s">
        <v>1482</v>
      </c>
      <c r="D198" s="1" t="s">
        <v>1203</v>
      </c>
      <c r="E198" s="1" t="s">
        <v>1466</v>
      </c>
      <c r="F198" s="1" t="s">
        <v>1232</v>
      </c>
      <c r="G198" s="1" t="s">
        <v>1232</v>
      </c>
      <c r="H198" s="1" t="s">
        <v>311</v>
      </c>
    </row>
    <row r="199">
      <c r="A199" s="1" t="s">
        <v>544</v>
      </c>
      <c r="B199" s="1">
        <v>26.0</v>
      </c>
      <c r="C199" s="1" t="s">
        <v>1483</v>
      </c>
      <c r="D199" s="1" t="s">
        <v>1203</v>
      </c>
      <c r="E199" s="1" t="s">
        <v>1466</v>
      </c>
      <c r="F199" s="1" t="s">
        <v>1232</v>
      </c>
      <c r="G199" s="1" t="s">
        <v>1232</v>
      </c>
      <c r="H199" s="1" t="s">
        <v>544</v>
      </c>
    </row>
    <row r="200">
      <c r="A200" s="1" t="s">
        <v>569</v>
      </c>
      <c r="B200" s="1">
        <v>26.0</v>
      </c>
      <c r="C200" s="1" t="s">
        <v>1484</v>
      </c>
      <c r="D200" s="1" t="s">
        <v>1203</v>
      </c>
      <c r="E200" s="1" t="s">
        <v>1466</v>
      </c>
      <c r="F200" s="1" t="s">
        <v>1232</v>
      </c>
      <c r="G200" s="1" t="s">
        <v>1232</v>
      </c>
      <c r="H200" s="1" t="s">
        <v>569</v>
      </c>
    </row>
    <row r="201">
      <c r="A201" s="1" t="s">
        <v>445</v>
      </c>
      <c r="B201" s="1">
        <v>28.0</v>
      </c>
      <c r="C201" s="1" t="s">
        <v>1485</v>
      </c>
      <c r="D201" s="1" t="s">
        <v>1203</v>
      </c>
      <c r="E201" s="1" t="s">
        <v>1466</v>
      </c>
      <c r="F201" s="1" t="s">
        <v>1232</v>
      </c>
      <c r="G201" s="1" t="s">
        <v>1232</v>
      </c>
      <c r="H201" s="1" t="s">
        <v>445</v>
      </c>
    </row>
    <row r="202">
      <c r="A202" s="1" t="s">
        <v>355</v>
      </c>
      <c r="B202" s="1">
        <v>24.0</v>
      </c>
      <c r="C202" s="1" t="s">
        <v>1486</v>
      </c>
      <c r="D202" s="1" t="s">
        <v>1203</v>
      </c>
      <c r="E202" s="1" t="s">
        <v>1466</v>
      </c>
      <c r="F202" s="1" t="s">
        <v>1232</v>
      </c>
      <c r="G202" s="1" t="s">
        <v>1232</v>
      </c>
      <c r="H202" s="1" t="s">
        <v>355</v>
      </c>
    </row>
    <row r="203">
      <c r="A203" s="1" t="s">
        <v>80</v>
      </c>
      <c r="B203" s="1">
        <v>21.0</v>
      </c>
      <c r="C203" s="1" t="s">
        <v>1487</v>
      </c>
      <c r="D203" s="1" t="s">
        <v>1203</v>
      </c>
      <c r="E203" s="1" t="s">
        <v>1466</v>
      </c>
      <c r="F203" s="1" t="s">
        <v>1232</v>
      </c>
      <c r="G203" s="1" t="s">
        <v>1232</v>
      </c>
      <c r="H203" s="1" t="s">
        <v>80</v>
      </c>
    </row>
    <row r="204">
      <c r="A204" s="1" t="s">
        <v>1488</v>
      </c>
      <c r="B204" s="1">
        <v>23.0</v>
      </c>
      <c r="C204" s="1" t="s">
        <v>1489</v>
      </c>
      <c r="D204" s="1" t="s">
        <v>1203</v>
      </c>
      <c r="E204" s="1" t="s">
        <v>1466</v>
      </c>
      <c r="F204" s="1" t="s">
        <v>1232</v>
      </c>
      <c r="G204" s="1" t="s">
        <v>1232</v>
      </c>
      <c r="H204" s="1" t="s">
        <v>1490</v>
      </c>
    </row>
    <row r="205">
      <c r="A205" s="1" t="s">
        <v>1491</v>
      </c>
      <c r="B205" s="1" t="s">
        <v>1221</v>
      </c>
      <c r="C205" s="1" t="s">
        <v>1492</v>
      </c>
      <c r="D205" s="1" t="s">
        <v>1203</v>
      </c>
      <c r="E205" s="1" t="s">
        <v>1466</v>
      </c>
      <c r="F205" s="1" t="s">
        <v>1232</v>
      </c>
      <c r="G205" s="1" t="s">
        <v>1232</v>
      </c>
      <c r="H205" s="1" t="s">
        <v>1493</v>
      </c>
    </row>
    <row r="206">
      <c r="A206" s="1" t="s">
        <v>210</v>
      </c>
      <c r="B206" s="1" t="s">
        <v>1221</v>
      </c>
      <c r="C206" s="1" t="s">
        <v>1494</v>
      </c>
      <c r="D206" s="1" t="s">
        <v>1203</v>
      </c>
      <c r="E206" s="1" t="s">
        <v>1466</v>
      </c>
      <c r="F206" s="1" t="s">
        <v>1232</v>
      </c>
      <c r="G206" s="1" t="s">
        <v>1232</v>
      </c>
      <c r="H206" s="1" t="s">
        <v>210</v>
      </c>
    </row>
    <row r="207">
      <c r="A207" s="1" t="s">
        <v>517</v>
      </c>
      <c r="B207" s="1">
        <v>25.0</v>
      </c>
      <c r="C207" s="1" t="s">
        <v>1495</v>
      </c>
      <c r="D207" s="1" t="s">
        <v>1203</v>
      </c>
      <c r="E207" s="1" t="s">
        <v>1466</v>
      </c>
      <c r="F207" s="1" t="s">
        <v>1232</v>
      </c>
      <c r="G207" s="1" t="s">
        <v>1232</v>
      </c>
      <c r="H207" s="1" t="s">
        <v>517</v>
      </c>
    </row>
    <row r="208">
      <c r="A208" s="1" t="s">
        <v>252</v>
      </c>
      <c r="B208" s="1">
        <v>27.0</v>
      </c>
      <c r="C208" s="1" t="s">
        <v>1496</v>
      </c>
      <c r="D208" s="1" t="s">
        <v>1203</v>
      </c>
      <c r="E208" s="1" t="s">
        <v>1466</v>
      </c>
      <c r="F208" s="1" t="s">
        <v>1232</v>
      </c>
      <c r="G208" s="1" t="s">
        <v>1232</v>
      </c>
      <c r="H208" s="1" t="s">
        <v>252</v>
      </c>
    </row>
    <row r="209">
      <c r="A209" s="1" t="s">
        <v>369</v>
      </c>
      <c r="B209" s="1">
        <v>26.0</v>
      </c>
      <c r="C209" s="1" t="s">
        <v>1497</v>
      </c>
      <c r="D209" s="1" t="s">
        <v>1203</v>
      </c>
      <c r="E209" s="1" t="s">
        <v>1466</v>
      </c>
      <c r="F209" s="1" t="s">
        <v>1232</v>
      </c>
      <c r="G209" s="1" t="s">
        <v>1232</v>
      </c>
      <c r="H209" s="1" t="s">
        <v>369</v>
      </c>
    </row>
    <row r="210">
      <c r="A210" s="1" t="s">
        <v>577</v>
      </c>
      <c r="B210" s="1">
        <v>25.0</v>
      </c>
      <c r="C210" s="1" t="s">
        <v>1498</v>
      </c>
      <c r="D210" s="1" t="s">
        <v>1203</v>
      </c>
      <c r="E210" s="1" t="s">
        <v>1466</v>
      </c>
      <c r="F210" s="1" t="s">
        <v>1232</v>
      </c>
      <c r="G210" s="1" t="s">
        <v>1232</v>
      </c>
      <c r="H210" s="1" t="s">
        <v>577</v>
      </c>
    </row>
    <row r="211">
      <c r="A211" s="1" t="s">
        <v>1499</v>
      </c>
      <c r="B211" s="1" t="s">
        <v>1221</v>
      </c>
      <c r="C211" s="1" t="s">
        <v>1500</v>
      </c>
      <c r="D211" s="1" t="s">
        <v>1203</v>
      </c>
      <c r="E211" s="1" t="s">
        <v>1466</v>
      </c>
      <c r="F211" s="1" t="s">
        <v>1232</v>
      </c>
      <c r="G211" s="1" t="s">
        <v>1232</v>
      </c>
      <c r="H211" s="1" t="s">
        <v>1501</v>
      </c>
    </row>
    <row r="212">
      <c r="A212" s="1" t="s">
        <v>479</v>
      </c>
      <c r="B212" s="1">
        <v>29.0</v>
      </c>
      <c r="C212" s="1" t="s">
        <v>1502</v>
      </c>
      <c r="D212" s="1" t="s">
        <v>1203</v>
      </c>
      <c r="E212" s="1" t="s">
        <v>1503</v>
      </c>
      <c r="F212" s="1" t="s">
        <v>1232</v>
      </c>
      <c r="G212" s="1" t="s">
        <v>1232</v>
      </c>
      <c r="H212" s="1" t="s">
        <v>479</v>
      </c>
    </row>
    <row r="213">
      <c r="A213" s="1" t="s">
        <v>423</v>
      </c>
      <c r="B213" s="1">
        <v>24.0</v>
      </c>
      <c r="C213" s="1" t="s">
        <v>1504</v>
      </c>
      <c r="D213" s="1" t="s">
        <v>1203</v>
      </c>
      <c r="E213" s="1" t="s">
        <v>1503</v>
      </c>
      <c r="F213" s="1" t="s">
        <v>1232</v>
      </c>
      <c r="G213" s="1" t="s">
        <v>1232</v>
      </c>
      <c r="H213" s="1" t="s">
        <v>423</v>
      </c>
    </row>
    <row r="214">
      <c r="A214" s="1" t="s">
        <v>508</v>
      </c>
      <c r="B214" s="1">
        <v>24.0</v>
      </c>
      <c r="C214" s="1" t="s">
        <v>1505</v>
      </c>
      <c r="D214" s="1" t="s">
        <v>1203</v>
      </c>
      <c r="E214" s="1" t="s">
        <v>1503</v>
      </c>
      <c r="F214" s="1" t="s">
        <v>1232</v>
      </c>
      <c r="G214" s="1" t="s">
        <v>1232</v>
      </c>
      <c r="H214" s="1" t="s">
        <v>508</v>
      </c>
    </row>
    <row r="215">
      <c r="A215" s="1" t="s">
        <v>593</v>
      </c>
      <c r="B215" s="1">
        <v>26.0</v>
      </c>
      <c r="C215" s="1" t="s">
        <v>1506</v>
      </c>
      <c r="D215" s="1" t="s">
        <v>1203</v>
      </c>
      <c r="E215" s="1" t="s">
        <v>1503</v>
      </c>
      <c r="F215" s="1" t="s">
        <v>1232</v>
      </c>
      <c r="G215" s="1" t="s">
        <v>1232</v>
      </c>
      <c r="H215" s="1" t="s">
        <v>593</v>
      </c>
    </row>
    <row r="216">
      <c r="A216" s="1" t="s">
        <v>461</v>
      </c>
      <c r="B216" s="1">
        <v>26.0</v>
      </c>
      <c r="C216" s="1" t="s">
        <v>1507</v>
      </c>
      <c r="D216" s="1" t="s">
        <v>1203</v>
      </c>
      <c r="E216" s="1" t="s">
        <v>1503</v>
      </c>
      <c r="F216" s="1" t="s">
        <v>1232</v>
      </c>
      <c r="G216" s="1" t="s">
        <v>1232</v>
      </c>
      <c r="H216" s="1" t="s">
        <v>461</v>
      </c>
    </row>
    <row r="217">
      <c r="A217" s="1" t="s">
        <v>498</v>
      </c>
      <c r="B217" s="1">
        <v>28.0</v>
      </c>
      <c r="C217" s="1" t="s">
        <v>1508</v>
      </c>
      <c r="D217" s="1" t="s">
        <v>1203</v>
      </c>
      <c r="E217" s="1" t="s">
        <v>1503</v>
      </c>
      <c r="F217" s="1" t="s">
        <v>1232</v>
      </c>
      <c r="G217" s="1" t="s">
        <v>1232</v>
      </c>
      <c r="H217" s="1" t="s">
        <v>498</v>
      </c>
    </row>
    <row r="218">
      <c r="A218" s="1" t="s">
        <v>234</v>
      </c>
      <c r="B218" s="1">
        <v>26.0</v>
      </c>
      <c r="C218" s="1" t="s">
        <v>1509</v>
      </c>
      <c r="D218" s="1" t="s">
        <v>1203</v>
      </c>
      <c r="E218" s="1" t="s">
        <v>1503</v>
      </c>
      <c r="F218" s="1" t="s">
        <v>1232</v>
      </c>
      <c r="G218" s="1" t="s">
        <v>1232</v>
      </c>
      <c r="H218" s="1" t="s">
        <v>1510</v>
      </c>
    </row>
    <row r="219">
      <c r="A219" s="1" t="s">
        <v>238</v>
      </c>
      <c r="B219" s="1">
        <v>30.0</v>
      </c>
      <c r="C219" s="1" t="s">
        <v>1511</v>
      </c>
      <c r="D219" s="1" t="s">
        <v>1203</v>
      </c>
      <c r="E219" s="1" t="s">
        <v>1503</v>
      </c>
      <c r="F219" s="1" t="s">
        <v>1232</v>
      </c>
      <c r="G219" s="1" t="s">
        <v>1232</v>
      </c>
      <c r="H219" s="1" t="s">
        <v>238</v>
      </c>
    </row>
    <row r="220">
      <c r="A220" s="1" t="s">
        <v>1512</v>
      </c>
      <c r="B220" s="1">
        <v>29.0</v>
      </c>
      <c r="C220" s="1" t="s">
        <v>1513</v>
      </c>
      <c r="D220" s="1" t="s">
        <v>1203</v>
      </c>
      <c r="E220" s="1" t="s">
        <v>1503</v>
      </c>
      <c r="F220" s="1" t="s">
        <v>1232</v>
      </c>
      <c r="G220" s="1" t="s">
        <v>1232</v>
      </c>
      <c r="H220" s="1" t="s">
        <v>1512</v>
      </c>
    </row>
    <row r="221">
      <c r="A221" s="1" t="s">
        <v>1514</v>
      </c>
      <c r="B221" s="1" t="s">
        <v>1221</v>
      </c>
      <c r="C221" s="1" t="s">
        <v>1515</v>
      </c>
      <c r="D221" s="1" t="s">
        <v>1203</v>
      </c>
      <c r="E221" s="1" t="s">
        <v>1503</v>
      </c>
      <c r="F221" s="1" t="s">
        <v>1232</v>
      </c>
      <c r="G221" s="1" t="s">
        <v>1232</v>
      </c>
      <c r="H221" s="1" t="s">
        <v>1514</v>
      </c>
    </row>
    <row r="222">
      <c r="A222" s="1" t="s">
        <v>92</v>
      </c>
      <c r="B222" s="1">
        <v>27.0</v>
      </c>
      <c r="C222" s="1" t="s">
        <v>1516</v>
      </c>
      <c r="D222" s="1" t="s">
        <v>1203</v>
      </c>
      <c r="E222" s="1" t="s">
        <v>1503</v>
      </c>
      <c r="F222" s="1" t="s">
        <v>1232</v>
      </c>
      <c r="G222" s="1" t="s">
        <v>1232</v>
      </c>
      <c r="H222" s="1" t="s">
        <v>92</v>
      </c>
    </row>
    <row r="223">
      <c r="A223" s="1" t="s">
        <v>473</v>
      </c>
      <c r="B223" s="1">
        <v>29.0</v>
      </c>
      <c r="C223" s="1" t="s">
        <v>1517</v>
      </c>
      <c r="D223" s="1" t="s">
        <v>1203</v>
      </c>
      <c r="E223" s="1" t="s">
        <v>1503</v>
      </c>
      <c r="F223" s="1" t="s">
        <v>1232</v>
      </c>
      <c r="G223" s="1" t="s">
        <v>1232</v>
      </c>
      <c r="H223" s="1" t="s">
        <v>1518</v>
      </c>
    </row>
    <row r="224">
      <c r="A224" s="1" t="s">
        <v>78</v>
      </c>
      <c r="B224" s="1">
        <v>23.0</v>
      </c>
      <c r="C224" s="1" t="s">
        <v>1519</v>
      </c>
      <c r="D224" s="1" t="s">
        <v>1203</v>
      </c>
      <c r="E224" s="1" t="s">
        <v>1503</v>
      </c>
      <c r="F224" s="1" t="s">
        <v>1232</v>
      </c>
      <c r="G224" s="1" t="s">
        <v>1232</v>
      </c>
      <c r="H224" s="1" t="s">
        <v>78</v>
      </c>
    </row>
    <row r="225">
      <c r="A225" s="1" t="s">
        <v>294</v>
      </c>
      <c r="B225" s="1" t="s">
        <v>1221</v>
      </c>
      <c r="C225" s="1" t="s">
        <v>1520</v>
      </c>
      <c r="D225" s="1" t="s">
        <v>1203</v>
      </c>
      <c r="E225" s="1" t="s">
        <v>1503</v>
      </c>
      <c r="F225" s="1" t="s">
        <v>1232</v>
      </c>
      <c r="G225" s="1" t="s">
        <v>1232</v>
      </c>
      <c r="H225" s="1" t="s">
        <v>294</v>
      </c>
    </row>
    <row r="226">
      <c r="A226" s="1" t="s">
        <v>484</v>
      </c>
      <c r="B226" s="1">
        <v>25.0</v>
      </c>
      <c r="C226" s="1" t="s">
        <v>1521</v>
      </c>
      <c r="D226" s="1" t="s">
        <v>1203</v>
      </c>
      <c r="E226" s="1" t="s">
        <v>1503</v>
      </c>
      <c r="F226" s="1" t="s">
        <v>1232</v>
      </c>
      <c r="G226" s="1" t="s">
        <v>1232</v>
      </c>
      <c r="H226" s="1" t="s">
        <v>484</v>
      </c>
    </row>
    <row r="227">
      <c r="A227" s="1" t="s">
        <v>530</v>
      </c>
      <c r="B227" s="1">
        <v>30.0</v>
      </c>
      <c r="C227" s="1" t="s">
        <v>1522</v>
      </c>
      <c r="D227" s="1" t="s">
        <v>1203</v>
      </c>
      <c r="E227" s="1" t="s">
        <v>1503</v>
      </c>
      <c r="F227" s="1" t="s">
        <v>1232</v>
      </c>
      <c r="G227" s="1" t="s">
        <v>1232</v>
      </c>
      <c r="H227" s="1" t="s">
        <v>530</v>
      </c>
    </row>
    <row r="228">
      <c r="A228" s="1" t="s">
        <v>560</v>
      </c>
      <c r="B228" s="1">
        <v>29.0</v>
      </c>
      <c r="C228" s="1" t="s">
        <v>1523</v>
      </c>
      <c r="D228" s="1" t="s">
        <v>1203</v>
      </c>
      <c r="E228" s="1" t="s">
        <v>1503</v>
      </c>
      <c r="F228" s="1" t="s">
        <v>1232</v>
      </c>
      <c r="G228" s="1" t="s">
        <v>1232</v>
      </c>
      <c r="H228" s="1" t="s">
        <v>560</v>
      </c>
    </row>
    <row r="229">
      <c r="A229" s="1" t="s">
        <v>383</v>
      </c>
      <c r="B229" s="1">
        <v>27.0</v>
      </c>
      <c r="C229" s="1" t="s">
        <v>1524</v>
      </c>
      <c r="D229" s="1" t="s">
        <v>1203</v>
      </c>
      <c r="E229" s="1" t="s">
        <v>1503</v>
      </c>
      <c r="F229" s="1" t="s">
        <v>1232</v>
      </c>
      <c r="G229" s="1" t="s">
        <v>1232</v>
      </c>
      <c r="H229" s="1" t="s">
        <v>383</v>
      </c>
    </row>
    <row r="230">
      <c r="A230" s="1" t="s">
        <v>302</v>
      </c>
      <c r="B230" s="1">
        <v>29.0</v>
      </c>
      <c r="C230" s="1" t="s">
        <v>1525</v>
      </c>
      <c r="D230" s="1" t="s">
        <v>1203</v>
      </c>
      <c r="E230" s="1" t="s">
        <v>1503</v>
      </c>
      <c r="F230" s="1" t="s">
        <v>1232</v>
      </c>
      <c r="G230" s="1" t="s">
        <v>1232</v>
      </c>
      <c r="H230" s="1" t="s">
        <v>302</v>
      </c>
    </row>
    <row r="231">
      <c r="A231" s="1" t="s">
        <v>516</v>
      </c>
      <c r="B231" s="1" t="s">
        <v>1221</v>
      </c>
      <c r="C231" s="1" t="s">
        <v>1526</v>
      </c>
      <c r="D231" s="1" t="s">
        <v>1203</v>
      </c>
      <c r="E231" s="1" t="s">
        <v>1503</v>
      </c>
      <c r="F231" s="1" t="s">
        <v>1232</v>
      </c>
      <c r="G231" s="1" t="s">
        <v>1232</v>
      </c>
      <c r="H231" s="1" t="s">
        <v>516</v>
      </c>
    </row>
    <row r="232">
      <c r="A232" s="1" t="s">
        <v>1527</v>
      </c>
      <c r="B232" s="1">
        <v>26.0</v>
      </c>
      <c r="C232" s="1" t="s">
        <v>1528</v>
      </c>
      <c r="D232" s="1" t="s">
        <v>1203</v>
      </c>
      <c r="E232" s="1" t="s">
        <v>1503</v>
      </c>
      <c r="F232" s="1" t="s">
        <v>1232</v>
      </c>
      <c r="G232" s="1" t="s">
        <v>1232</v>
      </c>
      <c r="H232" s="1" t="s">
        <v>1527</v>
      </c>
    </row>
    <row r="233">
      <c r="A233" s="1" t="s">
        <v>541</v>
      </c>
      <c r="B233" s="1">
        <v>28.0</v>
      </c>
      <c r="C233" s="1" t="s">
        <v>1529</v>
      </c>
      <c r="D233" s="1" t="s">
        <v>1203</v>
      </c>
      <c r="E233" s="1" t="s">
        <v>1503</v>
      </c>
      <c r="F233" s="1" t="s">
        <v>1232</v>
      </c>
      <c r="G233" s="1" t="s">
        <v>1232</v>
      </c>
      <c r="H233" s="1" t="s">
        <v>541</v>
      </c>
    </row>
    <row r="234">
      <c r="A234" s="1" t="s">
        <v>349</v>
      </c>
      <c r="B234" s="1" t="s">
        <v>1221</v>
      </c>
      <c r="C234" s="1" t="s">
        <v>1530</v>
      </c>
      <c r="D234" s="1" t="s">
        <v>1203</v>
      </c>
      <c r="E234" s="1" t="s">
        <v>1503</v>
      </c>
      <c r="F234" s="1" t="s">
        <v>1232</v>
      </c>
      <c r="G234" s="1" t="s">
        <v>1232</v>
      </c>
      <c r="H234" s="1" t="s">
        <v>349</v>
      </c>
    </row>
    <row r="235">
      <c r="A235" s="1" t="s">
        <v>582</v>
      </c>
      <c r="B235" s="1">
        <v>24.0</v>
      </c>
      <c r="C235" s="1" t="s">
        <v>1531</v>
      </c>
      <c r="D235" s="1" t="s">
        <v>1203</v>
      </c>
      <c r="E235" s="1" t="s">
        <v>1503</v>
      </c>
      <c r="F235" s="1" t="s">
        <v>1232</v>
      </c>
      <c r="G235" s="1" t="s">
        <v>1232</v>
      </c>
      <c r="H235" s="1" t="s">
        <v>1532</v>
      </c>
    </row>
    <row r="236">
      <c r="A236" s="1" t="s">
        <v>1533</v>
      </c>
      <c r="B236" s="1">
        <v>27.0</v>
      </c>
      <c r="C236" s="1" t="s">
        <v>1534</v>
      </c>
      <c r="D236" s="1" t="s">
        <v>1203</v>
      </c>
      <c r="E236" s="1" t="s">
        <v>1503</v>
      </c>
      <c r="F236" s="1" t="s">
        <v>1232</v>
      </c>
      <c r="G236" s="1" t="s">
        <v>1232</v>
      </c>
      <c r="H236" s="1" t="s">
        <v>1533</v>
      </c>
    </row>
    <row r="237">
      <c r="A237" s="1" t="s">
        <v>246</v>
      </c>
      <c r="B237" s="1">
        <v>27.0</v>
      </c>
      <c r="C237" s="1" t="s">
        <v>1535</v>
      </c>
      <c r="D237" s="1" t="s">
        <v>1203</v>
      </c>
      <c r="E237" s="1" t="s">
        <v>1503</v>
      </c>
      <c r="F237" s="1" t="s">
        <v>1232</v>
      </c>
      <c r="G237" s="1" t="s">
        <v>1232</v>
      </c>
      <c r="H237" s="1" t="s">
        <v>246</v>
      </c>
    </row>
    <row r="238">
      <c r="A238" s="1" t="s">
        <v>345</v>
      </c>
      <c r="B238" s="1" t="s">
        <v>1221</v>
      </c>
      <c r="C238" s="1" t="s">
        <v>1536</v>
      </c>
      <c r="D238" s="1" t="s">
        <v>1203</v>
      </c>
      <c r="E238" s="1" t="s">
        <v>1503</v>
      </c>
      <c r="F238" s="1" t="s">
        <v>1232</v>
      </c>
      <c r="G238" s="1" t="s">
        <v>1232</v>
      </c>
      <c r="H238" s="1" t="s">
        <v>345</v>
      </c>
    </row>
    <row r="239">
      <c r="A239" s="1" t="s">
        <v>496</v>
      </c>
      <c r="B239" s="1" t="s">
        <v>1221</v>
      </c>
      <c r="C239" s="1" t="s">
        <v>1537</v>
      </c>
      <c r="D239" s="1" t="s">
        <v>1203</v>
      </c>
      <c r="E239" s="1" t="s">
        <v>1503</v>
      </c>
      <c r="F239" s="1" t="s">
        <v>1232</v>
      </c>
      <c r="G239" s="1" t="s">
        <v>1232</v>
      </c>
      <c r="H239" s="1" t="s">
        <v>1538</v>
      </c>
    </row>
    <row r="240">
      <c r="A240" s="1" t="s">
        <v>561</v>
      </c>
      <c r="B240" s="1">
        <v>28.0</v>
      </c>
      <c r="C240" s="1" t="s">
        <v>1539</v>
      </c>
      <c r="D240" s="1" t="s">
        <v>1203</v>
      </c>
      <c r="E240" s="1" t="s">
        <v>1503</v>
      </c>
      <c r="F240" s="1" t="s">
        <v>1232</v>
      </c>
      <c r="G240" s="1" t="s">
        <v>1232</v>
      </c>
      <c r="H240" s="1" t="s">
        <v>561</v>
      </c>
    </row>
    <row r="241">
      <c r="A241" s="1" t="s">
        <v>381</v>
      </c>
      <c r="B241" s="1">
        <v>26.0</v>
      </c>
      <c r="C241" s="1" t="s">
        <v>1540</v>
      </c>
      <c r="D241" s="1" t="s">
        <v>1203</v>
      </c>
      <c r="E241" s="1" t="s">
        <v>1503</v>
      </c>
      <c r="F241" s="1" t="s">
        <v>1232</v>
      </c>
      <c r="G241" s="1" t="s">
        <v>1232</v>
      </c>
      <c r="H241" s="1" t="s">
        <v>381</v>
      </c>
    </row>
    <row r="242">
      <c r="A242" s="1" t="s">
        <v>198</v>
      </c>
      <c r="B242" s="1">
        <v>30.0</v>
      </c>
      <c r="C242" s="1" t="s">
        <v>1541</v>
      </c>
      <c r="D242" s="1" t="s">
        <v>1203</v>
      </c>
      <c r="E242" s="1" t="s">
        <v>1503</v>
      </c>
      <c r="F242" s="1" t="s">
        <v>1232</v>
      </c>
      <c r="G242" s="1" t="s">
        <v>1232</v>
      </c>
      <c r="H242" s="1" t="s">
        <v>198</v>
      </c>
    </row>
    <row r="243">
      <c r="A243" s="1" t="s">
        <v>514</v>
      </c>
      <c r="B243" s="1">
        <v>27.0</v>
      </c>
      <c r="C243" s="1" t="s">
        <v>1542</v>
      </c>
      <c r="D243" s="1" t="s">
        <v>1203</v>
      </c>
      <c r="E243" s="1" t="s">
        <v>1503</v>
      </c>
      <c r="F243" s="1" t="s">
        <v>1232</v>
      </c>
      <c r="G243" s="1" t="s">
        <v>1232</v>
      </c>
      <c r="H243" s="1" t="s">
        <v>514</v>
      </c>
    </row>
    <row r="244">
      <c r="A244" s="1" t="s">
        <v>553</v>
      </c>
      <c r="B244" s="1">
        <v>26.0</v>
      </c>
      <c r="C244" s="1" t="s">
        <v>1543</v>
      </c>
      <c r="D244" s="1" t="s">
        <v>1203</v>
      </c>
      <c r="E244" s="1" t="s">
        <v>1503</v>
      </c>
      <c r="F244" s="1" t="s">
        <v>1232</v>
      </c>
      <c r="G244" s="1" t="s">
        <v>1232</v>
      </c>
      <c r="H244" s="1" t="s">
        <v>553</v>
      </c>
    </row>
    <row r="245">
      <c r="A245" s="1" t="s">
        <v>447</v>
      </c>
      <c r="B245" s="1">
        <v>30.0</v>
      </c>
      <c r="C245" s="1" t="s">
        <v>1544</v>
      </c>
      <c r="D245" s="1" t="s">
        <v>1203</v>
      </c>
      <c r="E245" s="1" t="s">
        <v>1503</v>
      </c>
      <c r="F245" s="1" t="s">
        <v>1232</v>
      </c>
      <c r="G245" s="1" t="s">
        <v>1232</v>
      </c>
      <c r="H245" s="1" t="s">
        <v>447</v>
      </c>
    </row>
    <row r="246">
      <c r="A246" s="1" t="s">
        <v>359</v>
      </c>
      <c r="B246" s="1">
        <v>27.0</v>
      </c>
      <c r="C246" s="1" t="s">
        <v>1545</v>
      </c>
      <c r="D246" s="1" t="s">
        <v>1203</v>
      </c>
      <c r="E246" s="1" t="s">
        <v>1503</v>
      </c>
      <c r="F246" s="1" t="s">
        <v>1232</v>
      </c>
      <c r="G246" s="1" t="s">
        <v>1232</v>
      </c>
      <c r="H246" s="1" t="s">
        <v>359</v>
      </c>
    </row>
    <row r="247">
      <c r="A247" s="1" t="s">
        <v>390</v>
      </c>
      <c r="B247" s="1">
        <v>29.0</v>
      </c>
      <c r="C247" s="1" t="s">
        <v>1546</v>
      </c>
      <c r="D247" s="1" t="s">
        <v>1203</v>
      </c>
      <c r="E247" s="1" t="s">
        <v>1503</v>
      </c>
      <c r="F247" s="1" t="s">
        <v>1232</v>
      </c>
      <c r="G247" s="1" t="s">
        <v>1232</v>
      </c>
      <c r="H247" s="1" t="s">
        <v>390</v>
      </c>
    </row>
    <row r="248">
      <c r="A248" s="1" t="s">
        <v>1547</v>
      </c>
      <c r="B248" s="1" t="s">
        <v>1221</v>
      </c>
      <c r="C248" s="1" t="s">
        <v>1548</v>
      </c>
      <c r="D248" s="1" t="s">
        <v>1203</v>
      </c>
      <c r="E248" s="1" t="s">
        <v>1503</v>
      </c>
      <c r="F248" s="1" t="s">
        <v>1232</v>
      </c>
      <c r="G248" s="1" t="s">
        <v>1232</v>
      </c>
      <c r="H248" s="1" t="s">
        <v>1547</v>
      </c>
    </row>
    <row r="249">
      <c r="A249" s="1" t="s">
        <v>206</v>
      </c>
      <c r="B249" s="1">
        <v>29.0</v>
      </c>
      <c r="C249" s="1" t="s">
        <v>1549</v>
      </c>
      <c r="D249" s="1" t="s">
        <v>1203</v>
      </c>
      <c r="E249" s="1" t="s">
        <v>1503</v>
      </c>
      <c r="F249" s="1" t="s">
        <v>1232</v>
      </c>
      <c r="G249" s="1" t="s">
        <v>1232</v>
      </c>
      <c r="H249" s="1" t="s">
        <v>206</v>
      </c>
    </row>
    <row r="250">
      <c r="A250" s="1" t="s">
        <v>488</v>
      </c>
      <c r="B250" s="1">
        <v>26.0</v>
      </c>
      <c r="C250" s="1" t="s">
        <v>1550</v>
      </c>
      <c r="D250" s="1" t="s">
        <v>1203</v>
      </c>
      <c r="E250" s="1" t="s">
        <v>1503</v>
      </c>
      <c r="F250" s="1" t="s">
        <v>1232</v>
      </c>
      <c r="G250" s="1" t="s">
        <v>1232</v>
      </c>
      <c r="H250" s="1" t="s">
        <v>488</v>
      </c>
    </row>
    <row r="251">
      <c r="A251" s="1" t="s">
        <v>76</v>
      </c>
      <c r="B251" s="1">
        <v>24.0</v>
      </c>
      <c r="C251" s="1" t="s">
        <v>1551</v>
      </c>
      <c r="D251" s="1" t="s">
        <v>1203</v>
      </c>
      <c r="E251" s="1" t="s">
        <v>1503</v>
      </c>
      <c r="F251" s="1" t="s">
        <v>1232</v>
      </c>
      <c r="G251" s="1" t="s">
        <v>1232</v>
      </c>
      <c r="H251" s="1" t="s">
        <v>76</v>
      </c>
    </row>
    <row r="252">
      <c r="A252" s="1" t="s">
        <v>562</v>
      </c>
      <c r="B252" s="1">
        <v>29.0</v>
      </c>
      <c r="C252" s="1" t="s">
        <v>1552</v>
      </c>
      <c r="D252" s="1" t="s">
        <v>1203</v>
      </c>
      <c r="E252" s="1" t="s">
        <v>1503</v>
      </c>
      <c r="F252" s="1" t="s">
        <v>1232</v>
      </c>
      <c r="G252" s="1" t="s">
        <v>1232</v>
      </c>
      <c r="H252" s="1" t="s">
        <v>562</v>
      </c>
    </row>
    <row r="253">
      <c r="A253" s="1" t="s">
        <v>1553</v>
      </c>
      <c r="B253" s="1">
        <v>24.0</v>
      </c>
      <c r="C253" s="1" t="s">
        <v>1554</v>
      </c>
      <c r="D253" s="1" t="s">
        <v>1203</v>
      </c>
      <c r="E253" s="1" t="s">
        <v>1503</v>
      </c>
      <c r="F253" s="1" t="s">
        <v>1232</v>
      </c>
      <c r="G253" s="1" t="s">
        <v>1232</v>
      </c>
      <c r="H253" s="1" t="s">
        <v>1553</v>
      </c>
    </row>
    <row r="254">
      <c r="A254" s="1" t="s">
        <v>222</v>
      </c>
      <c r="B254" s="1">
        <v>28.0</v>
      </c>
      <c r="C254" s="1" t="s">
        <v>1555</v>
      </c>
      <c r="D254" s="1" t="s">
        <v>1203</v>
      </c>
      <c r="E254" s="1" t="s">
        <v>1503</v>
      </c>
      <c r="F254" s="1" t="s">
        <v>1232</v>
      </c>
      <c r="G254" s="1" t="s">
        <v>1232</v>
      </c>
      <c r="H254" s="1" t="s">
        <v>222</v>
      </c>
    </row>
    <row r="255">
      <c r="A255" s="1" t="s">
        <v>1556</v>
      </c>
      <c r="B255" s="1">
        <v>25.0</v>
      </c>
      <c r="C255" s="1" t="s">
        <v>1557</v>
      </c>
      <c r="D255" s="1" t="s">
        <v>1203</v>
      </c>
      <c r="E255" s="1" t="s">
        <v>1503</v>
      </c>
      <c r="F255" s="1" t="s">
        <v>1232</v>
      </c>
      <c r="G255" s="1" t="s">
        <v>1232</v>
      </c>
      <c r="H255" s="1" t="s">
        <v>1556</v>
      </c>
    </row>
    <row r="256">
      <c r="A256" s="1" t="s">
        <v>571</v>
      </c>
      <c r="B256" s="1">
        <v>26.0</v>
      </c>
      <c r="C256" s="1" t="s">
        <v>1558</v>
      </c>
      <c r="D256" s="1" t="s">
        <v>1203</v>
      </c>
      <c r="E256" s="1" t="s">
        <v>1503</v>
      </c>
      <c r="F256" s="1" t="s">
        <v>1232</v>
      </c>
      <c r="G256" s="1" t="s">
        <v>1232</v>
      </c>
      <c r="H256" s="1" t="s">
        <v>571</v>
      </c>
    </row>
    <row r="257">
      <c r="A257" s="1" t="s">
        <v>476</v>
      </c>
      <c r="B257" s="1">
        <v>29.0</v>
      </c>
      <c r="C257" s="1" t="s">
        <v>1559</v>
      </c>
      <c r="D257" s="1" t="s">
        <v>1203</v>
      </c>
      <c r="E257" s="1" t="s">
        <v>1503</v>
      </c>
      <c r="F257" s="1" t="s">
        <v>1232</v>
      </c>
      <c r="G257" s="1" t="s">
        <v>1232</v>
      </c>
      <c r="H257" s="1" t="s">
        <v>476</v>
      </c>
    </row>
    <row r="258">
      <c r="A258" s="1" t="s">
        <v>1560</v>
      </c>
      <c r="B258" s="1" t="s">
        <v>1221</v>
      </c>
      <c r="C258" s="1" t="s">
        <v>1561</v>
      </c>
      <c r="D258" s="1" t="s">
        <v>1203</v>
      </c>
      <c r="E258" s="1" t="s">
        <v>1503</v>
      </c>
      <c r="F258" s="1" t="s">
        <v>1232</v>
      </c>
      <c r="G258" s="1" t="s">
        <v>1232</v>
      </c>
      <c r="H258" s="1" t="s">
        <v>1560</v>
      </c>
    </row>
    <row r="259">
      <c r="A259" s="1" t="s">
        <v>500</v>
      </c>
      <c r="B259" s="1">
        <v>28.0</v>
      </c>
      <c r="C259" s="1" t="s">
        <v>1562</v>
      </c>
      <c r="D259" s="1" t="s">
        <v>1203</v>
      </c>
      <c r="E259" s="1" t="s">
        <v>1503</v>
      </c>
      <c r="F259" s="1" t="s">
        <v>1232</v>
      </c>
      <c r="G259" s="1" t="s">
        <v>1232</v>
      </c>
      <c r="H259" s="1" t="s">
        <v>500</v>
      </c>
    </row>
    <row r="260">
      <c r="A260" s="1" t="s">
        <v>1563</v>
      </c>
      <c r="B260" s="1" t="s">
        <v>1221</v>
      </c>
      <c r="C260" s="1" t="s">
        <v>1564</v>
      </c>
      <c r="D260" s="1" t="s">
        <v>1203</v>
      </c>
      <c r="E260" s="1" t="s">
        <v>1503</v>
      </c>
      <c r="F260" s="1" t="s">
        <v>1232</v>
      </c>
      <c r="G260" s="1" t="s">
        <v>1232</v>
      </c>
      <c r="H260" s="1" t="s">
        <v>1563</v>
      </c>
    </row>
    <row r="261">
      <c r="A261" s="1" t="s">
        <v>1565</v>
      </c>
      <c r="B261" s="1">
        <v>28.0</v>
      </c>
      <c r="C261" s="1" t="s">
        <v>1566</v>
      </c>
      <c r="D261" s="1" t="s">
        <v>1203</v>
      </c>
      <c r="E261" s="1" t="s">
        <v>1503</v>
      </c>
      <c r="F261" s="1" t="s">
        <v>1232</v>
      </c>
      <c r="G261" s="1" t="s">
        <v>1232</v>
      </c>
      <c r="H261" s="1" t="s">
        <v>1565</v>
      </c>
    </row>
    <row r="262">
      <c r="A262" s="1" t="s">
        <v>1567</v>
      </c>
      <c r="B262" s="1" t="s">
        <v>1221</v>
      </c>
      <c r="C262" s="1" t="s">
        <v>1568</v>
      </c>
      <c r="D262" s="1" t="s">
        <v>1203</v>
      </c>
      <c r="E262" s="1" t="s">
        <v>1569</v>
      </c>
      <c r="F262" s="1" t="s">
        <v>1232</v>
      </c>
      <c r="G262" s="1" t="s">
        <v>1232</v>
      </c>
      <c r="H262" s="1" t="s">
        <v>1567</v>
      </c>
    </row>
    <row r="263">
      <c r="A263" s="1" t="s">
        <v>1570</v>
      </c>
      <c r="B263" s="1">
        <v>27.0</v>
      </c>
      <c r="C263" s="1" t="s">
        <v>1571</v>
      </c>
      <c r="D263" s="1" t="s">
        <v>1203</v>
      </c>
      <c r="E263" s="1" t="s">
        <v>1569</v>
      </c>
      <c r="F263" s="1" t="s">
        <v>1232</v>
      </c>
      <c r="G263" s="1" t="s">
        <v>1232</v>
      </c>
      <c r="H263" s="1" t="s">
        <v>1570</v>
      </c>
    </row>
    <row r="264">
      <c r="A264" s="1" t="s">
        <v>1572</v>
      </c>
      <c r="B264" s="1">
        <v>26.0</v>
      </c>
      <c r="C264" s="1" t="s">
        <v>1573</v>
      </c>
      <c r="D264" s="1" t="s">
        <v>1203</v>
      </c>
      <c r="E264" s="1" t="s">
        <v>1569</v>
      </c>
      <c r="F264" s="1" t="s">
        <v>1232</v>
      </c>
      <c r="G264" s="1" t="s">
        <v>1232</v>
      </c>
      <c r="H264" s="1" t="s">
        <v>1572</v>
      </c>
    </row>
    <row r="265">
      <c r="A265" s="1" t="s">
        <v>105</v>
      </c>
      <c r="B265" s="1">
        <v>24.0</v>
      </c>
      <c r="C265" s="1" t="s">
        <v>1574</v>
      </c>
      <c r="D265" s="1" t="s">
        <v>1203</v>
      </c>
      <c r="E265" s="1" t="s">
        <v>1569</v>
      </c>
      <c r="F265" s="1" t="s">
        <v>1232</v>
      </c>
      <c r="G265" s="1" t="s">
        <v>1232</v>
      </c>
      <c r="H265" s="1" t="s">
        <v>105</v>
      </c>
    </row>
    <row r="266">
      <c r="A266" s="1" t="s">
        <v>1575</v>
      </c>
      <c r="B266" s="1">
        <v>28.0</v>
      </c>
      <c r="C266" s="1" t="s">
        <v>1576</v>
      </c>
      <c r="D266" s="1" t="s">
        <v>1203</v>
      </c>
      <c r="E266" s="1" t="s">
        <v>1569</v>
      </c>
      <c r="F266" s="1" t="s">
        <v>1232</v>
      </c>
      <c r="G266" s="1" t="s">
        <v>1232</v>
      </c>
      <c r="H266" s="1" t="s">
        <v>1575</v>
      </c>
    </row>
    <row r="267">
      <c r="A267" s="1" t="s">
        <v>497</v>
      </c>
      <c r="B267" s="1" t="s">
        <v>1221</v>
      </c>
      <c r="C267" s="1" t="s">
        <v>1577</v>
      </c>
      <c r="D267" s="1" t="s">
        <v>1203</v>
      </c>
      <c r="E267" s="1" t="s">
        <v>1569</v>
      </c>
      <c r="F267" s="1" t="s">
        <v>1232</v>
      </c>
      <c r="G267" s="1" t="s">
        <v>1232</v>
      </c>
      <c r="H267" s="1" t="s">
        <v>497</v>
      </c>
    </row>
    <row r="268">
      <c r="A268" s="1" t="s">
        <v>456</v>
      </c>
      <c r="B268" s="1">
        <v>24.0</v>
      </c>
      <c r="C268" s="1" t="s">
        <v>1578</v>
      </c>
      <c r="D268" s="1" t="s">
        <v>1203</v>
      </c>
      <c r="E268" s="1" t="s">
        <v>1569</v>
      </c>
      <c r="F268" s="1" t="s">
        <v>1232</v>
      </c>
      <c r="G268" s="1" t="s">
        <v>1232</v>
      </c>
      <c r="H268" s="1" t="s">
        <v>456</v>
      </c>
    </row>
    <row r="269">
      <c r="A269" s="1" t="s">
        <v>353</v>
      </c>
      <c r="B269" s="1">
        <v>29.0</v>
      </c>
      <c r="C269" s="1" t="s">
        <v>1579</v>
      </c>
      <c r="D269" s="1" t="s">
        <v>1203</v>
      </c>
      <c r="E269" s="1" t="s">
        <v>1569</v>
      </c>
      <c r="F269" s="1" t="s">
        <v>1232</v>
      </c>
      <c r="G269" s="1" t="s">
        <v>1232</v>
      </c>
      <c r="H269" s="1" t="s">
        <v>353</v>
      </c>
    </row>
    <row r="270">
      <c r="A270" s="1" t="s">
        <v>549</v>
      </c>
      <c r="B270" s="1">
        <v>28.0</v>
      </c>
      <c r="C270" s="1" t="s">
        <v>1580</v>
      </c>
      <c r="D270" s="1" t="s">
        <v>1203</v>
      </c>
      <c r="E270" s="1" t="s">
        <v>1569</v>
      </c>
      <c r="F270" s="1" t="s">
        <v>1232</v>
      </c>
      <c r="G270" s="1" t="s">
        <v>1232</v>
      </c>
      <c r="H270" s="1" t="s">
        <v>549</v>
      </c>
    </row>
    <row r="271">
      <c r="A271" s="1" t="s">
        <v>291</v>
      </c>
      <c r="B271" s="1">
        <v>29.0</v>
      </c>
      <c r="C271" s="1" t="s">
        <v>1581</v>
      </c>
      <c r="D271" s="1" t="s">
        <v>1203</v>
      </c>
      <c r="E271" s="1" t="s">
        <v>1569</v>
      </c>
      <c r="F271" s="1" t="s">
        <v>1232</v>
      </c>
      <c r="G271" s="1" t="s">
        <v>1232</v>
      </c>
      <c r="H271" s="1" t="s">
        <v>291</v>
      </c>
    </row>
    <row r="272">
      <c r="A272" s="1" t="s">
        <v>99</v>
      </c>
      <c r="B272" s="1">
        <v>24.0</v>
      </c>
      <c r="C272" s="1" t="s">
        <v>1582</v>
      </c>
      <c r="D272" s="1" t="s">
        <v>1203</v>
      </c>
      <c r="E272" s="1" t="s">
        <v>1569</v>
      </c>
      <c r="F272" s="1" t="s">
        <v>1232</v>
      </c>
      <c r="G272" s="1" t="s">
        <v>1232</v>
      </c>
      <c r="H272" s="1" t="s">
        <v>99</v>
      </c>
    </row>
    <row r="273">
      <c r="A273" s="1" t="s">
        <v>1583</v>
      </c>
      <c r="B273" s="1" t="s">
        <v>1221</v>
      </c>
      <c r="C273" s="1" t="s">
        <v>1584</v>
      </c>
      <c r="D273" s="1" t="s">
        <v>1203</v>
      </c>
      <c r="E273" s="1" t="s">
        <v>1569</v>
      </c>
      <c r="F273" s="1" t="s">
        <v>1232</v>
      </c>
      <c r="G273" s="1" t="s">
        <v>1232</v>
      </c>
      <c r="H273" s="1" t="s">
        <v>1583</v>
      </c>
    </row>
    <row r="274">
      <c r="A274" s="1" t="s">
        <v>1585</v>
      </c>
      <c r="B274" s="1" t="s">
        <v>1221</v>
      </c>
      <c r="C274" s="1" t="s">
        <v>1586</v>
      </c>
      <c r="D274" s="1" t="s">
        <v>1203</v>
      </c>
      <c r="E274" s="1" t="s">
        <v>1569</v>
      </c>
      <c r="F274" s="1" t="s">
        <v>1232</v>
      </c>
      <c r="G274" s="1" t="s">
        <v>1232</v>
      </c>
      <c r="H274" s="1" t="s">
        <v>1585</v>
      </c>
    </row>
    <row r="275">
      <c r="A275" s="1" t="s">
        <v>1587</v>
      </c>
      <c r="B275" s="1">
        <v>30.0</v>
      </c>
      <c r="C275" s="1" t="s">
        <v>1588</v>
      </c>
      <c r="D275" s="1" t="s">
        <v>1203</v>
      </c>
      <c r="E275" s="1" t="s">
        <v>1569</v>
      </c>
      <c r="F275" s="1" t="s">
        <v>1232</v>
      </c>
      <c r="G275" s="1" t="s">
        <v>1232</v>
      </c>
      <c r="H275" s="1" t="s">
        <v>1587</v>
      </c>
    </row>
    <row r="276">
      <c r="A276" s="1" t="s">
        <v>1589</v>
      </c>
      <c r="B276" s="1">
        <v>30.0</v>
      </c>
      <c r="C276" s="1" t="s">
        <v>1590</v>
      </c>
      <c r="D276" s="1" t="s">
        <v>1203</v>
      </c>
      <c r="E276" s="1" t="s">
        <v>1569</v>
      </c>
      <c r="F276" s="1" t="s">
        <v>1232</v>
      </c>
      <c r="G276" s="1" t="s">
        <v>1232</v>
      </c>
      <c r="H276" s="1" t="s">
        <v>1589</v>
      </c>
    </row>
    <row r="277">
      <c r="A277" s="1" t="s">
        <v>364</v>
      </c>
      <c r="B277" s="1">
        <v>27.0</v>
      </c>
      <c r="C277" s="1" t="s">
        <v>1591</v>
      </c>
      <c r="D277" s="1" t="s">
        <v>1203</v>
      </c>
      <c r="E277" s="1" t="s">
        <v>1569</v>
      </c>
      <c r="F277" s="1" t="s">
        <v>1232</v>
      </c>
      <c r="G277" s="1" t="s">
        <v>1232</v>
      </c>
      <c r="H277" s="1" t="s">
        <v>364</v>
      </c>
    </row>
    <row r="278">
      <c r="A278" s="1" t="s">
        <v>1592</v>
      </c>
      <c r="B278" s="1">
        <v>30.0</v>
      </c>
      <c r="C278" s="1" t="s">
        <v>1593</v>
      </c>
      <c r="D278" s="1" t="s">
        <v>1203</v>
      </c>
      <c r="E278" s="1" t="s">
        <v>1569</v>
      </c>
      <c r="F278" s="1" t="s">
        <v>1232</v>
      </c>
      <c r="G278" s="1" t="s">
        <v>1232</v>
      </c>
      <c r="H278" s="1" t="s">
        <v>1592</v>
      </c>
    </row>
    <row r="279">
      <c r="A279" s="1" t="s">
        <v>555</v>
      </c>
      <c r="B279" s="1">
        <v>30.0</v>
      </c>
      <c r="C279" s="1" t="s">
        <v>1594</v>
      </c>
      <c r="D279" s="1" t="s">
        <v>1203</v>
      </c>
      <c r="E279" s="1" t="s">
        <v>1569</v>
      </c>
      <c r="F279" s="1" t="s">
        <v>1232</v>
      </c>
      <c r="G279" s="1" t="s">
        <v>1232</v>
      </c>
      <c r="H279" s="1" t="s">
        <v>555</v>
      </c>
    </row>
    <row r="280">
      <c r="A280" s="1" t="s">
        <v>1595</v>
      </c>
      <c r="B280" s="1" t="s">
        <v>1221</v>
      </c>
      <c r="C280" s="1" t="s">
        <v>1596</v>
      </c>
      <c r="D280" s="1" t="s">
        <v>1203</v>
      </c>
      <c r="E280" s="1" t="s">
        <v>1569</v>
      </c>
      <c r="F280" s="1" t="s">
        <v>1232</v>
      </c>
      <c r="G280" s="1" t="s">
        <v>1232</v>
      </c>
      <c r="H280" s="1" t="s">
        <v>1595</v>
      </c>
    </row>
    <row r="281">
      <c r="A281" s="1" t="s">
        <v>1597</v>
      </c>
      <c r="B281" s="1" t="s">
        <v>1221</v>
      </c>
      <c r="C281" s="1" t="s">
        <v>1598</v>
      </c>
      <c r="D281" s="1" t="s">
        <v>1203</v>
      </c>
      <c r="E281" s="1" t="s">
        <v>1569</v>
      </c>
      <c r="F281" s="1" t="s">
        <v>1232</v>
      </c>
      <c r="G281" s="1" t="s">
        <v>1232</v>
      </c>
      <c r="H281" s="1" t="s">
        <v>1597</v>
      </c>
    </row>
    <row r="282">
      <c r="A282" s="1" t="s">
        <v>1599</v>
      </c>
      <c r="B282" s="1">
        <v>24.0</v>
      </c>
      <c r="C282" s="1" t="s">
        <v>1600</v>
      </c>
      <c r="D282" s="1" t="s">
        <v>1203</v>
      </c>
      <c r="E282" s="1" t="s">
        <v>1569</v>
      </c>
      <c r="F282" s="1" t="s">
        <v>1232</v>
      </c>
      <c r="G282" s="1" t="s">
        <v>1232</v>
      </c>
      <c r="H282" s="1" t="s">
        <v>1599</v>
      </c>
    </row>
    <row r="283">
      <c r="A283" s="1" t="s">
        <v>1601</v>
      </c>
      <c r="B283" s="1">
        <v>30.0</v>
      </c>
      <c r="C283" s="1" t="s">
        <v>1602</v>
      </c>
      <c r="D283" s="1" t="s">
        <v>1203</v>
      </c>
      <c r="E283" s="1" t="s">
        <v>1569</v>
      </c>
      <c r="F283" s="1" t="s">
        <v>1232</v>
      </c>
      <c r="G283" s="1" t="s">
        <v>1232</v>
      </c>
      <c r="H283" s="1" t="s">
        <v>1601</v>
      </c>
    </row>
    <row r="284">
      <c r="A284" s="1" t="s">
        <v>1603</v>
      </c>
      <c r="B284" s="1">
        <v>29.0</v>
      </c>
      <c r="C284" s="1" t="s">
        <v>1604</v>
      </c>
      <c r="D284" s="1" t="s">
        <v>1203</v>
      </c>
      <c r="E284" s="1" t="s">
        <v>1569</v>
      </c>
      <c r="F284" s="1" t="s">
        <v>1232</v>
      </c>
      <c r="G284" s="1" t="s">
        <v>1232</v>
      </c>
      <c r="H284" s="1" t="s">
        <v>1603</v>
      </c>
    </row>
    <row r="285">
      <c r="A285" s="1" t="s">
        <v>511</v>
      </c>
      <c r="B285" s="1">
        <v>28.0</v>
      </c>
      <c r="C285" s="1" t="s">
        <v>1605</v>
      </c>
      <c r="D285" s="1" t="s">
        <v>1203</v>
      </c>
      <c r="E285" s="1" t="s">
        <v>1569</v>
      </c>
      <c r="F285" s="1" t="s">
        <v>1232</v>
      </c>
      <c r="G285" s="1" t="s">
        <v>1232</v>
      </c>
      <c r="H285" s="1" t="s">
        <v>511</v>
      </c>
    </row>
    <row r="286">
      <c r="A286" s="1" t="s">
        <v>218</v>
      </c>
      <c r="B286" s="1">
        <v>27.0</v>
      </c>
      <c r="C286" s="1" t="s">
        <v>1606</v>
      </c>
      <c r="D286" s="1" t="s">
        <v>1203</v>
      </c>
      <c r="E286" s="1" t="s">
        <v>1569</v>
      </c>
      <c r="F286" s="1" t="s">
        <v>1232</v>
      </c>
      <c r="G286" s="1" t="s">
        <v>1232</v>
      </c>
      <c r="H286" s="1" t="s">
        <v>218</v>
      </c>
    </row>
    <row r="287">
      <c r="A287" s="1" t="s">
        <v>537</v>
      </c>
      <c r="B287" s="1">
        <v>28.0</v>
      </c>
      <c r="C287" s="1" t="s">
        <v>1607</v>
      </c>
      <c r="D287" s="1" t="s">
        <v>1203</v>
      </c>
      <c r="E287" s="1" t="s">
        <v>1569</v>
      </c>
      <c r="F287" s="1" t="s">
        <v>1232</v>
      </c>
      <c r="G287" s="1" t="s">
        <v>1232</v>
      </c>
      <c r="H287" s="1" t="s">
        <v>537</v>
      </c>
    </row>
    <row r="288">
      <c r="A288" s="1" t="s">
        <v>167</v>
      </c>
      <c r="B288" s="1" t="s">
        <v>1221</v>
      </c>
      <c r="C288" s="1" t="s">
        <v>1608</v>
      </c>
      <c r="D288" s="1" t="s">
        <v>1203</v>
      </c>
      <c r="E288" s="1" t="s">
        <v>1569</v>
      </c>
      <c r="F288" s="1" t="s">
        <v>1232</v>
      </c>
      <c r="G288" s="1" t="s">
        <v>1232</v>
      </c>
      <c r="H288" s="1" t="s">
        <v>167</v>
      </c>
    </row>
    <row r="289">
      <c r="A289" s="1" t="s">
        <v>543</v>
      </c>
      <c r="B289" s="1">
        <v>28.0</v>
      </c>
      <c r="C289" s="1" t="s">
        <v>1609</v>
      </c>
      <c r="D289" s="1" t="s">
        <v>1203</v>
      </c>
      <c r="E289" s="1" t="s">
        <v>1569</v>
      </c>
      <c r="F289" s="1" t="s">
        <v>1232</v>
      </c>
      <c r="G289" s="1" t="s">
        <v>1232</v>
      </c>
      <c r="H289" s="1" t="s">
        <v>543</v>
      </c>
    </row>
    <row r="290">
      <c r="A290" s="1" t="s">
        <v>370</v>
      </c>
      <c r="B290" s="1">
        <v>30.0</v>
      </c>
      <c r="C290" s="1" t="s">
        <v>1610</v>
      </c>
      <c r="D290" s="1" t="s">
        <v>1203</v>
      </c>
      <c r="E290" s="1" t="s">
        <v>1569</v>
      </c>
      <c r="F290" s="1" t="s">
        <v>1232</v>
      </c>
      <c r="G290" s="1" t="s">
        <v>1232</v>
      </c>
      <c r="H290" s="1" t="s">
        <v>370</v>
      </c>
    </row>
    <row r="291">
      <c r="A291" s="1" t="s">
        <v>66</v>
      </c>
      <c r="B291" s="1">
        <v>27.0</v>
      </c>
      <c r="C291" s="1" t="s">
        <v>1611</v>
      </c>
      <c r="D291" s="1" t="s">
        <v>1203</v>
      </c>
      <c r="E291" s="1" t="s">
        <v>1569</v>
      </c>
      <c r="F291" s="1" t="s">
        <v>1232</v>
      </c>
      <c r="G291" s="1" t="s">
        <v>1232</v>
      </c>
      <c r="H291" s="1" t="s">
        <v>66</v>
      </c>
    </row>
    <row r="292">
      <c r="A292" s="1" t="s">
        <v>1612</v>
      </c>
      <c r="B292" s="1">
        <v>25.0</v>
      </c>
      <c r="C292" s="1" t="s">
        <v>1613</v>
      </c>
      <c r="D292" s="1" t="s">
        <v>1203</v>
      </c>
      <c r="E292" s="1" t="s">
        <v>1569</v>
      </c>
      <c r="F292" s="1" t="s">
        <v>1232</v>
      </c>
      <c r="G292" s="1" t="s">
        <v>1232</v>
      </c>
      <c r="H292" s="1" t="s">
        <v>557</v>
      </c>
    </row>
    <row r="293">
      <c r="A293" s="1" t="s">
        <v>264</v>
      </c>
      <c r="B293" s="1">
        <v>28.0</v>
      </c>
      <c r="C293" s="1" t="s">
        <v>1614</v>
      </c>
      <c r="D293" s="1" t="s">
        <v>1203</v>
      </c>
      <c r="E293" s="1" t="s">
        <v>1569</v>
      </c>
      <c r="F293" s="1" t="s">
        <v>1232</v>
      </c>
      <c r="G293" s="1" t="s">
        <v>1232</v>
      </c>
      <c r="H293" s="1" t="s">
        <v>264</v>
      </c>
    </row>
    <row r="294">
      <c r="A294" s="1" t="s">
        <v>1615</v>
      </c>
      <c r="B294" s="1" t="s">
        <v>1221</v>
      </c>
      <c r="C294" s="1" t="s">
        <v>1616</v>
      </c>
      <c r="D294" s="1" t="s">
        <v>1203</v>
      </c>
      <c r="E294" s="1" t="s">
        <v>1569</v>
      </c>
      <c r="F294" s="1" t="s">
        <v>1232</v>
      </c>
      <c r="G294" s="1" t="s">
        <v>1232</v>
      </c>
      <c r="H294" s="1" t="s">
        <v>1615</v>
      </c>
    </row>
    <row r="295">
      <c r="A295" s="1" t="s">
        <v>495</v>
      </c>
      <c r="B295" s="1">
        <v>30.0</v>
      </c>
      <c r="C295" s="1" t="s">
        <v>1617</v>
      </c>
      <c r="D295" s="1" t="s">
        <v>1203</v>
      </c>
      <c r="E295" s="1" t="s">
        <v>375</v>
      </c>
      <c r="F295" s="1" t="s">
        <v>1232</v>
      </c>
      <c r="G295" s="1" t="s">
        <v>1232</v>
      </c>
      <c r="H295" s="1" t="s">
        <v>1618</v>
      </c>
    </row>
    <row r="296">
      <c r="A296" s="1" t="s">
        <v>283</v>
      </c>
      <c r="B296" s="1">
        <v>29.0</v>
      </c>
      <c r="C296" s="1" t="s">
        <v>1619</v>
      </c>
      <c r="D296" s="1" t="s">
        <v>1203</v>
      </c>
      <c r="E296" s="1" t="s">
        <v>375</v>
      </c>
      <c r="F296" s="1" t="s">
        <v>1232</v>
      </c>
      <c r="G296" s="1" t="s">
        <v>1232</v>
      </c>
      <c r="H296" s="1" t="s">
        <v>283</v>
      </c>
    </row>
    <row r="297">
      <c r="A297" s="1" t="s">
        <v>282</v>
      </c>
      <c r="B297" s="1">
        <v>30.0</v>
      </c>
      <c r="C297" s="1" t="s">
        <v>1620</v>
      </c>
      <c r="D297" s="1" t="s">
        <v>1203</v>
      </c>
      <c r="E297" s="1" t="s">
        <v>375</v>
      </c>
      <c r="F297" s="1" t="s">
        <v>1232</v>
      </c>
      <c r="G297" s="1" t="s">
        <v>1232</v>
      </c>
      <c r="H297" s="1" t="s">
        <v>282</v>
      </c>
    </row>
    <row r="298">
      <c r="A298" s="1" t="s">
        <v>54</v>
      </c>
      <c r="B298" s="1">
        <v>24.0</v>
      </c>
      <c r="C298" s="1" t="s">
        <v>1621</v>
      </c>
      <c r="D298" s="1" t="s">
        <v>1203</v>
      </c>
      <c r="E298" s="1" t="s">
        <v>375</v>
      </c>
      <c r="F298" s="1" t="s">
        <v>1232</v>
      </c>
      <c r="G298" s="1" t="s">
        <v>1232</v>
      </c>
      <c r="H298" s="1" t="s">
        <v>54</v>
      </c>
    </row>
    <row r="299">
      <c r="A299" s="1" t="s">
        <v>522</v>
      </c>
      <c r="B299" s="1" t="s">
        <v>1221</v>
      </c>
      <c r="C299" s="1" t="s">
        <v>1622</v>
      </c>
      <c r="D299" s="1" t="s">
        <v>1203</v>
      </c>
      <c r="E299" s="1" t="s">
        <v>375</v>
      </c>
      <c r="F299" s="1" t="s">
        <v>1232</v>
      </c>
      <c r="G299" s="1" t="s">
        <v>1232</v>
      </c>
      <c r="H299" s="1" t="s">
        <v>522</v>
      </c>
    </row>
    <row r="300">
      <c r="A300" s="1" t="s">
        <v>545</v>
      </c>
      <c r="B300" s="1">
        <v>27.0</v>
      </c>
      <c r="C300" s="1" t="s">
        <v>1623</v>
      </c>
      <c r="D300" s="1" t="s">
        <v>1203</v>
      </c>
      <c r="E300" s="1" t="s">
        <v>375</v>
      </c>
      <c r="F300" s="1" t="s">
        <v>1232</v>
      </c>
      <c r="G300" s="1" t="s">
        <v>1232</v>
      </c>
      <c r="H300" s="1" t="s">
        <v>545</v>
      </c>
    </row>
    <row r="301">
      <c r="A301" s="1" t="s">
        <v>1624</v>
      </c>
      <c r="B301" s="1">
        <v>30.0</v>
      </c>
      <c r="C301" s="1" t="s">
        <v>1625</v>
      </c>
      <c r="D301" s="1" t="s">
        <v>1203</v>
      </c>
      <c r="E301" s="1" t="s">
        <v>375</v>
      </c>
      <c r="F301" s="1" t="s">
        <v>1232</v>
      </c>
      <c r="G301" s="1" t="s">
        <v>1232</v>
      </c>
      <c r="H301" s="1" t="s">
        <v>1624</v>
      </c>
    </row>
    <row r="302">
      <c r="A302" s="1" t="s">
        <v>531</v>
      </c>
      <c r="B302" s="1">
        <v>30.0</v>
      </c>
      <c r="C302" s="1" t="s">
        <v>1626</v>
      </c>
      <c r="D302" s="1" t="s">
        <v>1203</v>
      </c>
      <c r="E302" s="1" t="s">
        <v>375</v>
      </c>
      <c r="F302" s="1" t="s">
        <v>1232</v>
      </c>
      <c r="G302" s="1" t="s">
        <v>1232</v>
      </c>
      <c r="H302" s="1" t="s">
        <v>531</v>
      </c>
    </row>
    <row r="303">
      <c r="A303" s="1" t="s">
        <v>1627</v>
      </c>
      <c r="B303" s="1" t="s">
        <v>1221</v>
      </c>
      <c r="C303" s="1" t="s">
        <v>1628</v>
      </c>
      <c r="D303" s="1" t="s">
        <v>1203</v>
      </c>
      <c r="E303" s="1" t="s">
        <v>375</v>
      </c>
      <c r="F303" s="1" t="s">
        <v>1232</v>
      </c>
      <c r="G303" s="1" t="s">
        <v>1232</v>
      </c>
      <c r="H303" s="1" t="s">
        <v>1627</v>
      </c>
    </row>
    <row r="304">
      <c r="A304" s="1" t="s">
        <v>480</v>
      </c>
      <c r="B304" s="1">
        <v>25.0</v>
      </c>
      <c r="C304" s="1" t="s">
        <v>1629</v>
      </c>
      <c r="D304" s="1" t="s">
        <v>1203</v>
      </c>
      <c r="E304" s="1" t="s">
        <v>375</v>
      </c>
      <c r="F304" s="1" t="s">
        <v>1232</v>
      </c>
      <c r="G304" s="1" t="s">
        <v>1232</v>
      </c>
      <c r="H304" s="1" t="s">
        <v>480</v>
      </c>
    </row>
    <row r="305">
      <c r="A305" s="1" t="s">
        <v>547</v>
      </c>
      <c r="B305" s="1">
        <v>27.0</v>
      </c>
      <c r="C305" s="1" t="s">
        <v>1630</v>
      </c>
      <c r="D305" s="1" t="s">
        <v>1203</v>
      </c>
      <c r="E305" s="1" t="s">
        <v>375</v>
      </c>
      <c r="F305" s="1" t="s">
        <v>1232</v>
      </c>
      <c r="G305" s="1" t="s">
        <v>1232</v>
      </c>
      <c r="H305" s="1" t="s">
        <v>547</v>
      </c>
    </row>
    <row r="306">
      <c r="A306" s="1" t="s">
        <v>426</v>
      </c>
      <c r="B306" s="1">
        <v>25.0</v>
      </c>
      <c r="C306" s="1" t="s">
        <v>1631</v>
      </c>
      <c r="D306" s="1" t="s">
        <v>1203</v>
      </c>
      <c r="E306" s="1" t="s">
        <v>375</v>
      </c>
      <c r="F306" s="1" t="s">
        <v>1232</v>
      </c>
      <c r="G306" s="1" t="s">
        <v>1232</v>
      </c>
      <c r="H306" s="1" t="s">
        <v>426</v>
      </c>
    </row>
    <row r="307">
      <c r="A307" s="1" t="s">
        <v>563</v>
      </c>
      <c r="B307" s="1">
        <v>26.0</v>
      </c>
      <c r="C307" s="1" t="s">
        <v>1632</v>
      </c>
      <c r="D307" s="1" t="s">
        <v>1203</v>
      </c>
      <c r="E307" s="1" t="s">
        <v>375</v>
      </c>
      <c r="F307" s="1" t="s">
        <v>1232</v>
      </c>
      <c r="G307" s="1" t="s">
        <v>1232</v>
      </c>
      <c r="H307" s="1" t="s">
        <v>1633</v>
      </c>
    </row>
    <row r="308">
      <c r="A308" s="1" t="s">
        <v>449</v>
      </c>
      <c r="B308" s="1" t="s">
        <v>1221</v>
      </c>
      <c r="C308" s="1" t="s">
        <v>1634</v>
      </c>
      <c r="D308" s="1" t="s">
        <v>1203</v>
      </c>
      <c r="E308" s="1" t="s">
        <v>375</v>
      </c>
      <c r="F308" s="1" t="s">
        <v>1232</v>
      </c>
      <c r="G308" s="1" t="s">
        <v>1232</v>
      </c>
      <c r="H308" s="1" t="s">
        <v>449</v>
      </c>
    </row>
    <row r="309">
      <c r="A309" s="1" t="s">
        <v>1635</v>
      </c>
      <c r="B309" s="1" t="s">
        <v>1221</v>
      </c>
      <c r="C309" s="1" t="s">
        <v>1636</v>
      </c>
      <c r="D309" s="1" t="s">
        <v>1203</v>
      </c>
      <c r="E309" s="1" t="s">
        <v>375</v>
      </c>
      <c r="F309" s="1" t="s">
        <v>1232</v>
      </c>
      <c r="G309" s="1" t="s">
        <v>1232</v>
      </c>
      <c r="H309" s="1" t="s">
        <v>1635</v>
      </c>
    </row>
    <row r="310">
      <c r="A310" s="1" t="s">
        <v>225</v>
      </c>
      <c r="B310" s="1">
        <v>29.0</v>
      </c>
      <c r="C310" s="1" t="s">
        <v>1637</v>
      </c>
      <c r="D310" s="1" t="s">
        <v>1203</v>
      </c>
      <c r="E310" s="1" t="s">
        <v>375</v>
      </c>
      <c r="F310" s="1" t="s">
        <v>1232</v>
      </c>
      <c r="G310" s="1" t="s">
        <v>1232</v>
      </c>
      <c r="H310" s="1" t="s">
        <v>225</v>
      </c>
    </row>
    <row r="311">
      <c r="A311" s="1" t="s">
        <v>1638</v>
      </c>
      <c r="B311" s="1" t="s">
        <v>1221</v>
      </c>
      <c r="C311" s="1" t="s">
        <v>1639</v>
      </c>
      <c r="D311" s="1" t="s">
        <v>1203</v>
      </c>
      <c r="E311" s="1" t="s">
        <v>375</v>
      </c>
      <c r="F311" s="1" t="s">
        <v>1232</v>
      </c>
      <c r="G311" s="1" t="s">
        <v>1232</v>
      </c>
      <c r="H311" s="1" t="s">
        <v>1638</v>
      </c>
    </row>
    <row r="312">
      <c r="A312" s="1" t="s">
        <v>377</v>
      </c>
      <c r="B312" s="1">
        <v>28.0</v>
      </c>
      <c r="C312" s="1" t="s">
        <v>1640</v>
      </c>
      <c r="D312" s="1" t="s">
        <v>1203</v>
      </c>
      <c r="E312" s="1" t="s">
        <v>375</v>
      </c>
      <c r="F312" s="1" t="s">
        <v>1232</v>
      </c>
      <c r="G312" s="1" t="s">
        <v>1232</v>
      </c>
      <c r="H312" s="1" t="s">
        <v>377</v>
      </c>
    </row>
    <row r="313">
      <c r="A313" s="1" t="s">
        <v>201</v>
      </c>
      <c r="B313" s="1">
        <v>27.0</v>
      </c>
      <c r="C313" s="1" t="s">
        <v>1641</v>
      </c>
      <c r="D313" s="1" t="s">
        <v>1203</v>
      </c>
      <c r="E313" s="1" t="s">
        <v>375</v>
      </c>
      <c r="F313" s="1" t="s">
        <v>1232</v>
      </c>
      <c r="G313" s="1" t="s">
        <v>1232</v>
      </c>
      <c r="H313" s="1" t="s">
        <v>1642</v>
      </c>
    </row>
    <row r="314">
      <c r="A314" s="1" t="s">
        <v>175</v>
      </c>
      <c r="B314" s="1">
        <v>29.0</v>
      </c>
      <c r="C314" s="1" t="s">
        <v>1643</v>
      </c>
      <c r="D314" s="1" t="s">
        <v>1203</v>
      </c>
      <c r="E314" s="1" t="s">
        <v>375</v>
      </c>
      <c r="F314" s="1" t="s">
        <v>1232</v>
      </c>
      <c r="G314" s="1" t="s">
        <v>1232</v>
      </c>
      <c r="H314" s="1" t="s">
        <v>175</v>
      </c>
    </row>
    <row r="315">
      <c r="A315" s="1" t="s">
        <v>233</v>
      </c>
      <c r="B315" s="1">
        <v>30.0</v>
      </c>
      <c r="C315" s="1" t="s">
        <v>1644</v>
      </c>
      <c r="D315" s="1" t="s">
        <v>1203</v>
      </c>
      <c r="E315" s="1" t="s">
        <v>375</v>
      </c>
      <c r="F315" s="1" t="s">
        <v>1232</v>
      </c>
      <c r="G315" s="1" t="s">
        <v>1232</v>
      </c>
      <c r="H315" s="1" t="s">
        <v>233</v>
      </c>
    </row>
    <row r="316">
      <c r="A316" s="1" t="s">
        <v>1645</v>
      </c>
      <c r="B316" s="1" t="s">
        <v>1221</v>
      </c>
      <c r="C316" s="1" t="s">
        <v>1646</v>
      </c>
      <c r="D316" s="1" t="s">
        <v>1203</v>
      </c>
      <c r="E316" s="1" t="s">
        <v>375</v>
      </c>
      <c r="F316" s="1" t="s">
        <v>1232</v>
      </c>
      <c r="G316" s="1" t="s">
        <v>1232</v>
      </c>
      <c r="H316" s="1" t="s">
        <v>1645</v>
      </c>
    </row>
    <row r="317">
      <c r="A317" s="1" t="s">
        <v>396</v>
      </c>
      <c r="B317" s="1">
        <v>26.0</v>
      </c>
      <c r="C317" s="1" t="s">
        <v>1647</v>
      </c>
      <c r="D317" s="1" t="s">
        <v>1203</v>
      </c>
      <c r="E317" s="1" t="s">
        <v>375</v>
      </c>
      <c r="F317" s="1" t="s">
        <v>1232</v>
      </c>
      <c r="G317" s="1" t="s">
        <v>1232</v>
      </c>
      <c r="H317" s="1" t="s">
        <v>396</v>
      </c>
    </row>
    <row r="318">
      <c r="A318" s="1" t="s">
        <v>598</v>
      </c>
      <c r="B318" s="1">
        <v>28.0</v>
      </c>
      <c r="C318" s="1" t="s">
        <v>1648</v>
      </c>
      <c r="D318" s="1" t="s">
        <v>1203</v>
      </c>
      <c r="E318" s="1" t="s">
        <v>375</v>
      </c>
      <c r="F318" s="1" t="s">
        <v>1232</v>
      </c>
      <c r="G318" s="1" t="s">
        <v>1232</v>
      </c>
      <c r="H318" s="1" t="s">
        <v>598</v>
      </c>
    </row>
    <row r="319">
      <c r="A319" s="1" t="s">
        <v>342</v>
      </c>
      <c r="B319" s="1" t="s">
        <v>1221</v>
      </c>
      <c r="C319" s="1" t="s">
        <v>1649</v>
      </c>
      <c r="D319" s="1" t="s">
        <v>1203</v>
      </c>
      <c r="E319" s="1" t="s">
        <v>375</v>
      </c>
      <c r="F319" s="1" t="s">
        <v>1232</v>
      </c>
      <c r="G319" s="1" t="s">
        <v>1232</v>
      </c>
      <c r="H319" s="1" t="s">
        <v>342</v>
      </c>
    </row>
    <row r="320">
      <c r="A320" s="1" t="s">
        <v>477</v>
      </c>
      <c r="B320" s="1">
        <v>28.0</v>
      </c>
      <c r="C320" s="1" t="s">
        <v>1650</v>
      </c>
      <c r="D320" s="1" t="s">
        <v>1203</v>
      </c>
      <c r="E320" s="1" t="s">
        <v>375</v>
      </c>
      <c r="F320" s="1" t="s">
        <v>1232</v>
      </c>
      <c r="G320" s="1" t="s">
        <v>1232</v>
      </c>
      <c r="H320" s="1" t="s">
        <v>477</v>
      </c>
    </row>
    <row r="321">
      <c r="A321" s="1" t="s">
        <v>317</v>
      </c>
      <c r="B321" s="1">
        <v>26.0</v>
      </c>
      <c r="C321" s="1" t="s">
        <v>1651</v>
      </c>
      <c r="D321" s="1" t="s">
        <v>1203</v>
      </c>
      <c r="E321" s="1" t="s">
        <v>375</v>
      </c>
      <c r="F321" s="1" t="s">
        <v>1232</v>
      </c>
      <c r="G321" s="1" t="s">
        <v>1232</v>
      </c>
      <c r="H321" s="1" t="s">
        <v>317</v>
      </c>
    </row>
    <row r="322">
      <c r="A322" s="1" t="s">
        <v>1652</v>
      </c>
      <c r="B322" s="1">
        <v>26.0</v>
      </c>
      <c r="C322" s="1" t="s">
        <v>1653</v>
      </c>
      <c r="D322" s="1" t="s">
        <v>1203</v>
      </c>
      <c r="E322" s="1" t="s">
        <v>375</v>
      </c>
      <c r="F322" s="1" t="s">
        <v>1232</v>
      </c>
      <c r="G322" s="1" t="s">
        <v>1232</v>
      </c>
      <c r="H322" s="1" t="s">
        <v>1652</v>
      </c>
    </row>
    <row r="323">
      <c r="A323" s="1" t="s">
        <v>102</v>
      </c>
      <c r="B323" s="1">
        <v>24.0</v>
      </c>
      <c r="C323" s="1" t="s">
        <v>1654</v>
      </c>
      <c r="D323" s="1" t="s">
        <v>1203</v>
      </c>
      <c r="E323" s="1" t="s">
        <v>375</v>
      </c>
      <c r="F323" s="1" t="s">
        <v>1232</v>
      </c>
      <c r="G323" s="1" t="s">
        <v>1232</v>
      </c>
      <c r="H323" s="1" t="s">
        <v>102</v>
      </c>
    </row>
    <row r="324">
      <c r="A324" s="1" t="s">
        <v>1655</v>
      </c>
      <c r="B324" s="1">
        <v>23.0</v>
      </c>
      <c r="C324" s="1" t="s">
        <v>1656</v>
      </c>
      <c r="D324" s="1" t="s">
        <v>1203</v>
      </c>
      <c r="E324" s="1" t="s">
        <v>375</v>
      </c>
      <c r="F324" s="1" t="s">
        <v>1232</v>
      </c>
      <c r="G324" s="1" t="s">
        <v>1232</v>
      </c>
      <c r="H324" s="1" t="s">
        <v>1655</v>
      </c>
    </row>
    <row r="325">
      <c r="A325" s="1" t="s">
        <v>299</v>
      </c>
      <c r="B325" s="1">
        <v>29.0</v>
      </c>
      <c r="C325" s="1" t="s">
        <v>1657</v>
      </c>
      <c r="D325" s="1" t="s">
        <v>1203</v>
      </c>
      <c r="E325" s="1" t="s">
        <v>375</v>
      </c>
      <c r="F325" s="1" t="s">
        <v>1232</v>
      </c>
      <c r="G325" s="1" t="s">
        <v>1232</v>
      </c>
      <c r="H325" s="1" t="s">
        <v>299</v>
      </c>
    </row>
    <row r="326">
      <c r="A326" s="1" t="s">
        <v>533</v>
      </c>
      <c r="B326" s="1">
        <v>30.0</v>
      </c>
      <c r="C326" s="1" t="s">
        <v>1658</v>
      </c>
      <c r="D326" s="1" t="s">
        <v>1203</v>
      </c>
      <c r="E326" s="1" t="s">
        <v>1659</v>
      </c>
      <c r="F326" s="1" t="s">
        <v>1205</v>
      </c>
      <c r="G326" s="1" t="s">
        <v>1205</v>
      </c>
      <c r="H326" s="1" t="s">
        <v>533</v>
      </c>
    </row>
    <row r="327">
      <c r="A327" s="1" t="s">
        <v>1660</v>
      </c>
      <c r="B327" s="1" t="s">
        <v>1221</v>
      </c>
      <c r="C327" s="1" t="s">
        <v>1661</v>
      </c>
      <c r="D327" s="1" t="s">
        <v>1203</v>
      </c>
      <c r="E327" s="1" t="s">
        <v>1659</v>
      </c>
      <c r="F327" s="1" t="s">
        <v>1205</v>
      </c>
      <c r="G327" s="1" t="s">
        <v>1205</v>
      </c>
      <c r="H327" s="1" t="s">
        <v>1660</v>
      </c>
    </row>
    <row r="328">
      <c r="A328" s="1" t="s">
        <v>1662</v>
      </c>
      <c r="B328" s="1" t="s">
        <v>1221</v>
      </c>
      <c r="C328" s="1" t="s">
        <v>1663</v>
      </c>
      <c r="D328" s="1" t="s">
        <v>1203</v>
      </c>
      <c r="E328" s="1" t="s">
        <v>1659</v>
      </c>
      <c r="F328" s="1" t="s">
        <v>1205</v>
      </c>
      <c r="G328" s="1" t="s">
        <v>1205</v>
      </c>
      <c r="H328" s="1" t="s">
        <v>1664</v>
      </c>
    </row>
    <row r="329">
      <c r="A329" s="1" t="s">
        <v>350</v>
      </c>
      <c r="B329" s="1" t="s">
        <v>1221</v>
      </c>
      <c r="C329" s="1" t="s">
        <v>1665</v>
      </c>
      <c r="D329" s="1" t="s">
        <v>1203</v>
      </c>
      <c r="E329" s="1" t="s">
        <v>1659</v>
      </c>
      <c r="F329" s="1" t="s">
        <v>1205</v>
      </c>
      <c r="G329" s="1" t="s">
        <v>1205</v>
      </c>
      <c r="H329" s="1" t="s">
        <v>350</v>
      </c>
    </row>
    <row r="330">
      <c r="A330" s="1" t="s">
        <v>1666</v>
      </c>
      <c r="B330" s="1" t="s">
        <v>1221</v>
      </c>
      <c r="C330" s="1" t="s">
        <v>1667</v>
      </c>
      <c r="D330" s="1" t="s">
        <v>1203</v>
      </c>
      <c r="E330" s="1" t="s">
        <v>1659</v>
      </c>
      <c r="F330" s="1" t="s">
        <v>1205</v>
      </c>
      <c r="G330" s="1" t="s">
        <v>1205</v>
      </c>
      <c r="H330" s="1" t="s">
        <v>1666</v>
      </c>
    </row>
    <row r="331">
      <c r="A331" s="1" t="s">
        <v>1668</v>
      </c>
      <c r="B331" s="1" t="s">
        <v>1221</v>
      </c>
      <c r="C331" s="1" t="s">
        <v>1669</v>
      </c>
      <c r="D331" s="1" t="s">
        <v>1203</v>
      </c>
      <c r="E331" s="1" t="s">
        <v>1659</v>
      </c>
      <c r="F331" s="1" t="s">
        <v>1205</v>
      </c>
      <c r="G331" s="1" t="s">
        <v>1205</v>
      </c>
      <c r="H331" s="1" t="s">
        <v>1668</v>
      </c>
    </row>
    <row r="332">
      <c r="A332" s="1" t="s">
        <v>515</v>
      </c>
      <c r="B332" s="1" t="s">
        <v>1221</v>
      </c>
      <c r="C332" s="1" t="s">
        <v>1670</v>
      </c>
      <c r="D332" s="1" t="s">
        <v>1203</v>
      </c>
      <c r="E332" s="1" t="s">
        <v>1659</v>
      </c>
      <c r="F332" s="1" t="s">
        <v>1205</v>
      </c>
      <c r="G332" s="1" t="s">
        <v>1205</v>
      </c>
      <c r="H332" s="1" t="s">
        <v>515</v>
      </c>
    </row>
    <row r="333">
      <c r="A333" s="1" t="s">
        <v>1671</v>
      </c>
      <c r="B333" s="1" t="s">
        <v>1221</v>
      </c>
      <c r="C333" s="1" t="s">
        <v>1672</v>
      </c>
      <c r="D333" s="1" t="s">
        <v>1203</v>
      </c>
      <c r="E333" s="1" t="s">
        <v>1659</v>
      </c>
      <c r="F333" s="1" t="s">
        <v>1205</v>
      </c>
      <c r="G333" s="1" t="s">
        <v>1205</v>
      </c>
      <c r="H333" s="1" t="s">
        <v>1671</v>
      </c>
    </row>
    <row r="334">
      <c r="A334" s="1" t="s">
        <v>504</v>
      </c>
      <c r="B334" s="1">
        <v>25.0</v>
      </c>
      <c r="C334" s="1" t="s">
        <v>1673</v>
      </c>
      <c r="D334" s="1" t="s">
        <v>1203</v>
      </c>
      <c r="E334" s="1" t="s">
        <v>1659</v>
      </c>
      <c r="F334" s="1" t="s">
        <v>1205</v>
      </c>
      <c r="G334" s="1" t="s">
        <v>1205</v>
      </c>
      <c r="H334" s="1" t="s">
        <v>504</v>
      </c>
    </row>
    <row r="335">
      <c r="A335" s="1" t="s">
        <v>87</v>
      </c>
      <c r="B335" s="1">
        <v>26.0</v>
      </c>
      <c r="C335" s="1" t="s">
        <v>1674</v>
      </c>
      <c r="D335" s="1" t="s">
        <v>1203</v>
      </c>
      <c r="E335" s="1" t="s">
        <v>1659</v>
      </c>
      <c r="F335" s="1" t="s">
        <v>1205</v>
      </c>
      <c r="G335" s="1" t="s">
        <v>1205</v>
      </c>
      <c r="H335" s="1" t="s">
        <v>87</v>
      </c>
    </row>
    <row r="336">
      <c r="A336" s="1" t="s">
        <v>352</v>
      </c>
      <c r="B336" s="1">
        <v>30.0</v>
      </c>
      <c r="C336" s="1" t="s">
        <v>1675</v>
      </c>
      <c r="D336" s="1" t="s">
        <v>1203</v>
      </c>
      <c r="E336" s="1" t="s">
        <v>1659</v>
      </c>
      <c r="F336" s="1" t="s">
        <v>1205</v>
      </c>
      <c r="G336" s="1" t="s">
        <v>1205</v>
      </c>
      <c r="H336" s="1" t="s">
        <v>352</v>
      </c>
    </row>
    <row r="337">
      <c r="A337" s="1" t="s">
        <v>375</v>
      </c>
      <c r="B337" s="1">
        <v>24.0</v>
      </c>
      <c r="C337" s="1" t="s">
        <v>1676</v>
      </c>
      <c r="D337" s="1" t="s">
        <v>1203</v>
      </c>
      <c r="E337" s="1" t="s">
        <v>1659</v>
      </c>
      <c r="F337" s="1" t="s">
        <v>1205</v>
      </c>
      <c r="G337" s="1" t="s">
        <v>1205</v>
      </c>
      <c r="H337" s="1" t="s">
        <v>375</v>
      </c>
    </row>
    <row r="338">
      <c r="A338" s="1" t="s">
        <v>559</v>
      </c>
      <c r="B338" s="1">
        <v>27.0</v>
      </c>
      <c r="C338" s="1" t="s">
        <v>1677</v>
      </c>
      <c r="D338" s="1" t="s">
        <v>1203</v>
      </c>
      <c r="E338" s="1" t="s">
        <v>1659</v>
      </c>
      <c r="F338" s="1" t="s">
        <v>1205</v>
      </c>
      <c r="G338" s="1" t="s">
        <v>1205</v>
      </c>
      <c r="H338" s="1" t="s">
        <v>559</v>
      </c>
    </row>
    <row r="339">
      <c r="A339" s="1" t="s">
        <v>382</v>
      </c>
      <c r="B339" s="1">
        <v>29.0</v>
      </c>
      <c r="C339" s="1" t="s">
        <v>1678</v>
      </c>
      <c r="D339" s="1" t="s">
        <v>1203</v>
      </c>
      <c r="E339" s="1" t="s">
        <v>1659</v>
      </c>
      <c r="F339" s="1" t="s">
        <v>1205</v>
      </c>
      <c r="G339" s="1" t="s">
        <v>1205</v>
      </c>
      <c r="H339" s="1" t="s">
        <v>382</v>
      </c>
    </row>
    <row r="340">
      <c r="A340" s="1" t="s">
        <v>534</v>
      </c>
      <c r="B340" s="1" t="s">
        <v>1221</v>
      </c>
      <c r="C340" s="1" t="s">
        <v>1679</v>
      </c>
      <c r="D340" s="1" t="s">
        <v>1203</v>
      </c>
      <c r="E340" s="1" t="s">
        <v>1659</v>
      </c>
      <c r="F340" s="1" t="s">
        <v>1205</v>
      </c>
      <c r="G340" s="1" t="s">
        <v>1205</v>
      </c>
      <c r="H340" s="1" t="s">
        <v>534</v>
      </c>
    </row>
    <row r="341">
      <c r="A341" s="1" t="s">
        <v>280</v>
      </c>
      <c r="B341" s="1" t="s">
        <v>1221</v>
      </c>
      <c r="C341" s="1" t="s">
        <v>1680</v>
      </c>
      <c r="D341" s="1" t="s">
        <v>1203</v>
      </c>
      <c r="E341" s="1" t="s">
        <v>1659</v>
      </c>
      <c r="F341" s="1" t="s">
        <v>1205</v>
      </c>
      <c r="G341" s="1" t="s">
        <v>1205</v>
      </c>
      <c r="H341" s="1" t="s">
        <v>280</v>
      </c>
    </row>
    <row r="342">
      <c r="A342" s="1" t="s">
        <v>574</v>
      </c>
      <c r="B342" s="1">
        <v>27.0</v>
      </c>
      <c r="C342" s="1" t="s">
        <v>1681</v>
      </c>
      <c r="D342" s="1" t="s">
        <v>1203</v>
      </c>
      <c r="E342" s="1" t="s">
        <v>1659</v>
      </c>
      <c r="F342" s="1" t="s">
        <v>1205</v>
      </c>
      <c r="G342" s="1" t="s">
        <v>1205</v>
      </c>
      <c r="H342" s="1" t="s">
        <v>574</v>
      </c>
    </row>
    <row r="343">
      <c r="A343" s="1" t="s">
        <v>573</v>
      </c>
      <c r="B343" s="1">
        <v>27.0</v>
      </c>
      <c r="C343" s="1" t="s">
        <v>1682</v>
      </c>
      <c r="D343" s="1" t="s">
        <v>1203</v>
      </c>
      <c r="E343" s="1" t="s">
        <v>1659</v>
      </c>
      <c r="F343" s="1" t="s">
        <v>1205</v>
      </c>
      <c r="G343" s="1" t="s">
        <v>1205</v>
      </c>
      <c r="H343" s="1" t="s">
        <v>573</v>
      </c>
    </row>
    <row r="344">
      <c r="A344" s="1" t="s">
        <v>1683</v>
      </c>
      <c r="B344" s="1" t="s">
        <v>1221</v>
      </c>
      <c r="C344" s="1" t="s">
        <v>1684</v>
      </c>
      <c r="D344" s="1" t="s">
        <v>1203</v>
      </c>
      <c r="E344" s="1" t="s">
        <v>1659</v>
      </c>
      <c r="F344" s="1" t="s">
        <v>1205</v>
      </c>
      <c r="G344" s="1" t="s">
        <v>1205</v>
      </c>
      <c r="H344" s="1" t="s">
        <v>1683</v>
      </c>
    </row>
    <row r="345">
      <c r="A345" s="1" t="s">
        <v>1685</v>
      </c>
      <c r="B345" s="1">
        <v>27.0</v>
      </c>
      <c r="C345" s="1" t="s">
        <v>1686</v>
      </c>
      <c r="D345" s="1" t="s">
        <v>1203</v>
      </c>
      <c r="E345" s="1" t="s">
        <v>1659</v>
      </c>
      <c r="F345" s="1" t="s">
        <v>1205</v>
      </c>
      <c r="G345" s="1" t="s">
        <v>1205</v>
      </c>
      <c r="H345" s="1" t="s">
        <v>1685</v>
      </c>
    </row>
    <row r="346">
      <c r="A346" s="1" t="s">
        <v>1618</v>
      </c>
      <c r="B346" s="1" t="s">
        <v>1221</v>
      </c>
      <c r="C346" s="1" t="s">
        <v>1687</v>
      </c>
      <c r="D346" s="1" t="s">
        <v>1203</v>
      </c>
      <c r="E346" s="1" t="s">
        <v>1659</v>
      </c>
      <c r="F346" s="1" t="s">
        <v>1205</v>
      </c>
      <c r="G346" s="1" t="s">
        <v>1205</v>
      </c>
      <c r="H346" s="1" t="s">
        <v>1618</v>
      </c>
    </row>
    <row r="347">
      <c r="A347" s="1" t="s">
        <v>597</v>
      </c>
      <c r="B347" s="1">
        <v>29.0</v>
      </c>
      <c r="C347" s="1" t="s">
        <v>1688</v>
      </c>
      <c r="D347" s="1" t="s">
        <v>1203</v>
      </c>
      <c r="E347" s="1" t="s">
        <v>1659</v>
      </c>
      <c r="F347" s="1" t="s">
        <v>1205</v>
      </c>
      <c r="G347" s="1" t="s">
        <v>1205</v>
      </c>
      <c r="H347" s="1" t="s">
        <v>597</v>
      </c>
    </row>
    <row r="348">
      <c r="A348" s="1" t="s">
        <v>1689</v>
      </c>
      <c r="B348" s="1">
        <v>30.0</v>
      </c>
      <c r="C348" s="1" t="s">
        <v>1690</v>
      </c>
      <c r="D348" s="1" t="s">
        <v>1203</v>
      </c>
      <c r="E348" s="1" t="s">
        <v>465</v>
      </c>
      <c r="F348" s="1" t="s">
        <v>1205</v>
      </c>
      <c r="G348" s="1" t="s">
        <v>1205</v>
      </c>
      <c r="H348" s="1" t="s">
        <v>1689</v>
      </c>
    </row>
    <row r="349">
      <c r="A349" s="1" t="s">
        <v>74</v>
      </c>
      <c r="B349" s="1">
        <v>20.0</v>
      </c>
      <c r="C349" s="1" t="s">
        <v>1691</v>
      </c>
      <c r="D349" s="1" t="s">
        <v>1203</v>
      </c>
      <c r="E349" s="1" t="s">
        <v>465</v>
      </c>
      <c r="F349" s="1" t="s">
        <v>1205</v>
      </c>
      <c r="G349" s="1" t="s">
        <v>1205</v>
      </c>
      <c r="H349" s="1" t="s">
        <v>74</v>
      </c>
    </row>
    <row r="350">
      <c r="A350" s="1" t="s">
        <v>1692</v>
      </c>
      <c r="B350" s="1" t="s">
        <v>1221</v>
      </c>
      <c r="C350" s="1" t="s">
        <v>1693</v>
      </c>
      <c r="D350" s="1" t="s">
        <v>1203</v>
      </c>
      <c r="E350" s="1" t="s">
        <v>465</v>
      </c>
      <c r="F350" s="1" t="s">
        <v>1205</v>
      </c>
      <c r="G350" s="1" t="s">
        <v>1205</v>
      </c>
      <c r="H350" s="1" t="s">
        <v>1692</v>
      </c>
    </row>
    <row r="351">
      <c r="A351" s="1" t="s">
        <v>1694</v>
      </c>
      <c r="B351" s="1" t="s">
        <v>1221</v>
      </c>
      <c r="C351" s="1" t="s">
        <v>1695</v>
      </c>
      <c r="D351" s="1" t="s">
        <v>1203</v>
      </c>
      <c r="E351" s="1" t="s">
        <v>465</v>
      </c>
      <c r="F351" s="1" t="s">
        <v>1205</v>
      </c>
      <c r="G351" s="1" t="s">
        <v>1205</v>
      </c>
      <c r="H351" s="1" t="s">
        <v>1694</v>
      </c>
    </row>
    <row r="352">
      <c r="A352" s="1" t="s">
        <v>341</v>
      </c>
      <c r="B352" s="1">
        <v>27.0</v>
      </c>
      <c r="C352" s="1" t="s">
        <v>1696</v>
      </c>
      <c r="D352" s="1" t="s">
        <v>1203</v>
      </c>
      <c r="E352" s="1" t="s">
        <v>465</v>
      </c>
      <c r="F352" s="1" t="s">
        <v>1205</v>
      </c>
      <c r="G352" s="1" t="s">
        <v>1205</v>
      </c>
      <c r="H352" s="1" t="s">
        <v>341</v>
      </c>
    </row>
    <row r="353">
      <c r="A353" s="1" t="s">
        <v>1697</v>
      </c>
      <c r="B353" s="1" t="s">
        <v>1221</v>
      </c>
      <c r="C353" s="1" t="s">
        <v>1698</v>
      </c>
      <c r="D353" s="1" t="s">
        <v>1203</v>
      </c>
      <c r="E353" s="1" t="s">
        <v>465</v>
      </c>
      <c r="F353" s="1" t="s">
        <v>1205</v>
      </c>
      <c r="G353" s="1" t="s">
        <v>1205</v>
      </c>
      <c r="H353" s="1" t="s">
        <v>1697</v>
      </c>
    </row>
    <row r="354">
      <c r="A354" s="1" t="s">
        <v>1699</v>
      </c>
      <c r="B354" s="1" t="s">
        <v>1221</v>
      </c>
      <c r="C354" s="1" t="s">
        <v>1700</v>
      </c>
      <c r="D354" s="1" t="s">
        <v>1203</v>
      </c>
      <c r="E354" s="1" t="s">
        <v>465</v>
      </c>
      <c r="F354" s="1" t="s">
        <v>1205</v>
      </c>
      <c r="G354" s="1" t="s">
        <v>1205</v>
      </c>
      <c r="H354" s="1" t="s">
        <v>1699</v>
      </c>
    </row>
    <row r="355">
      <c r="A355" s="1" t="s">
        <v>372</v>
      </c>
      <c r="B355" s="1" t="s">
        <v>1221</v>
      </c>
      <c r="C355" s="1" t="s">
        <v>1701</v>
      </c>
      <c r="D355" s="1" t="s">
        <v>1203</v>
      </c>
      <c r="E355" s="1" t="s">
        <v>465</v>
      </c>
      <c r="F355" s="1" t="s">
        <v>1205</v>
      </c>
      <c r="G355" s="1" t="s">
        <v>1205</v>
      </c>
      <c r="H355" s="1" t="s">
        <v>372</v>
      </c>
    </row>
    <row r="356">
      <c r="A356" s="1" t="s">
        <v>200</v>
      </c>
      <c r="B356" s="1" t="s">
        <v>1221</v>
      </c>
      <c r="C356" s="1" t="s">
        <v>1702</v>
      </c>
      <c r="D356" s="1" t="s">
        <v>1203</v>
      </c>
      <c r="E356" s="1" t="s">
        <v>465</v>
      </c>
      <c r="F356" s="1" t="s">
        <v>1205</v>
      </c>
      <c r="G356" s="1" t="s">
        <v>1205</v>
      </c>
      <c r="H356" s="1" t="s">
        <v>200</v>
      </c>
    </row>
    <row r="357">
      <c r="A357" s="1" t="s">
        <v>1703</v>
      </c>
      <c r="B357" s="1" t="s">
        <v>1221</v>
      </c>
      <c r="C357" s="1" t="s">
        <v>1704</v>
      </c>
      <c r="D357" s="1" t="s">
        <v>1203</v>
      </c>
      <c r="E357" s="1" t="s">
        <v>465</v>
      </c>
      <c r="F357" s="1" t="s">
        <v>1205</v>
      </c>
      <c r="G357" s="1" t="s">
        <v>1205</v>
      </c>
      <c r="H357" s="1" t="s">
        <v>1705</v>
      </c>
    </row>
    <row r="358">
      <c r="A358" s="1" t="s">
        <v>258</v>
      </c>
      <c r="B358" s="1">
        <v>28.0</v>
      </c>
      <c r="C358" s="1" t="s">
        <v>1706</v>
      </c>
      <c r="D358" s="1" t="s">
        <v>1203</v>
      </c>
      <c r="E358" s="1" t="s">
        <v>465</v>
      </c>
      <c r="F358" s="1" t="s">
        <v>1205</v>
      </c>
      <c r="G358" s="1" t="s">
        <v>1205</v>
      </c>
      <c r="H358" s="1" t="s">
        <v>258</v>
      </c>
    </row>
    <row r="359">
      <c r="A359" s="1" t="s">
        <v>1707</v>
      </c>
      <c r="B359" s="1" t="s">
        <v>1221</v>
      </c>
      <c r="C359" s="1" t="s">
        <v>1708</v>
      </c>
      <c r="D359" s="1" t="s">
        <v>1203</v>
      </c>
      <c r="E359" s="1" t="s">
        <v>465</v>
      </c>
      <c r="F359" s="1" t="s">
        <v>1205</v>
      </c>
      <c r="G359" s="1" t="s">
        <v>1205</v>
      </c>
      <c r="H359" s="1" t="s">
        <v>1709</v>
      </c>
    </row>
    <row r="360">
      <c r="A360" s="1" t="s">
        <v>483</v>
      </c>
      <c r="B360" s="1">
        <v>30.0</v>
      </c>
      <c r="C360" s="1" t="s">
        <v>1710</v>
      </c>
      <c r="D360" s="1" t="s">
        <v>1203</v>
      </c>
      <c r="E360" s="1" t="s">
        <v>465</v>
      </c>
      <c r="F360" s="1" t="s">
        <v>1205</v>
      </c>
      <c r="G360" s="1" t="s">
        <v>1205</v>
      </c>
      <c r="H360" s="1" t="s">
        <v>483</v>
      </c>
    </row>
    <row r="361">
      <c r="A361" s="1" t="s">
        <v>455</v>
      </c>
      <c r="B361" s="1">
        <v>28.0</v>
      </c>
      <c r="C361" s="1" t="s">
        <v>1711</v>
      </c>
      <c r="D361" s="1" t="s">
        <v>1203</v>
      </c>
      <c r="E361" s="1" t="s">
        <v>465</v>
      </c>
      <c r="F361" s="1" t="s">
        <v>1205</v>
      </c>
      <c r="G361" s="1" t="s">
        <v>1205</v>
      </c>
      <c r="H361" s="1" t="s">
        <v>455</v>
      </c>
    </row>
    <row r="362">
      <c r="A362" s="1" t="s">
        <v>1712</v>
      </c>
      <c r="B362" s="1">
        <v>22.0</v>
      </c>
      <c r="C362" s="1" t="s">
        <v>1713</v>
      </c>
      <c r="D362" s="1" t="s">
        <v>1203</v>
      </c>
      <c r="E362" s="1" t="s">
        <v>465</v>
      </c>
      <c r="F362" s="1" t="s">
        <v>1205</v>
      </c>
      <c r="G362" s="1" t="s">
        <v>1205</v>
      </c>
      <c r="H362" s="1" t="s">
        <v>1714</v>
      </c>
    </row>
    <row r="363">
      <c r="A363" s="1" t="s">
        <v>1715</v>
      </c>
      <c r="B363" s="1">
        <v>23.0</v>
      </c>
      <c r="C363" s="1" t="s">
        <v>1716</v>
      </c>
      <c r="D363" s="1" t="s">
        <v>1203</v>
      </c>
      <c r="E363" s="1" t="s">
        <v>465</v>
      </c>
      <c r="F363" s="1" t="s">
        <v>1205</v>
      </c>
      <c r="G363" s="1" t="s">
        <v>1205</v>
      </c>
      <c r="H363" s="1" t="s">
        <v>1717</v>
      </c>
    </row>
    <row r="364">
      <c r="A364" s="1" t="s">
        <v>270</v>
      </c>
      <c r="B364" s="1" t="s">
        <v>1221</v>
      </c>
      <c r="C364" s="1" t="s">
        <v>1718</v>
      </c>
      <c r="D364" s="1" t="s">
        <v>1203</v>
      </c>
      <c r="E364" s="1" t="s">
        <v>465</v>
      </c>
      <c r="F364" s="1" t="s">
        <v>1205</v>
      </c>
      <c r="G364" s="1" t="s">
        <v>1205</v>
      </c>
      <c r="H364" s="1" t="s">
        <v>270</v>
      </c>
    </row>
    <row r="365">
      <c r="A365" s="1" t="s">
        <v>182</v>
      </c>
      <c r="B365" s="1" t="s">
        <v>1221</v>
      </c>
      <c r="C365" s="1" t="s">
        <v>1719</v>
      </c>
      <c r="D365" s="1" t="s">
        <v>1203</v>
      </c>
      <c r="E365" s="1" t="s">
        <v>465</v>
      </c>
      <c r="F365" s="1" t="s">
        <v>1205</v>
      </c>
      <c r="G365" s="1" t="s">
        <v>1205</v>
      </c>
      <c r="H365" s="1" t="s">
        <v>182</v>
      </c>
    </row>
    <row r="366">
      <c r="A366" s="1" t="s">
        <v>600</v>
      </c>
      <c r="B366" s="1">
        <v>29.0</v>
      </c>
      <c r="C366" s="1" t="s">
        <v>1720</v>
      </c>
      <c r="D366" s="1" t="s">
        <v>1203</v>
      </c>
      <c r="E366" s="1" t="s">
        <v>465</v>
      </c>
      <c r="F366" s="1" t="s">
        <v>1205</v>
      </c>
      <c r="G366" s="1" t="s">
        <v>1205</v>
      </c>
      <c r="H366" s="1" t="s">
        <v>600</v>
      </c>
    </row>
    <row r="367">
      <c r="A367" s="1" t="s">
        <v>1721</v>
      </c>
      <c r="B367" s="1" t="s">
        <v>1221</v>
      </c>
      <c r="C367" s="1" t="s">
        <v>1722</v>
      </c>
      <c r="D367" s="1" t="s">
        <v>1203</v>
      </c>
      <c r="E367" s="1" t="s">
        <v>465</v>
      </c>
      <c r="F367" s="1" t="s">
        <v>1205</v>
      </c>
      <c r="G367" s="1" t="s">
        <v>1205</v>
      </c>
      <c r="H367" s="1" t="s">
        <v>1723</v>
      </c>
    </row>
    <row r="368">
      <c r="A368" s="1" t="s">
        <v>346</v>
      </c>
      <c r="B368" s="1" t="s">
        <v>1221</v>
      </c>
      <c r="C368" s="1" t="s">
        <v>1724</v>
      </c>
      <c r="D368" s="1" t="s">
        <v>1203</v>
      </c>
      <c r="E368" s="1" t="s">
        <v>465</v>
      </c>
      <c r="F368" s="1" t="s">
        <v>1205</v>
      </c>
      <c r="G368" s="1" t="s">
        <v>1205</v>
      </c>
      <c r="H368" s="1" t="s">
        <v>346</v>
      </c>
    </row>
    <row r="369">
      <c r="A369" s="1" t="s">
        <v>1725</v>
      </c>
      <c r="B369" s="1">
        <v>24.0</v>
      </c>
      <c r="C369" s="1" t="s">
        <v>1726</v>
      </c>
      <c r="D369" s="1" t="s">
        <v>1203</v>
      </c>
      <c r="E369" s="1" t="s">
        <v>465</v>
      </c>
      <c r="F369" s="1" t="s">
        <v>1205</v>
      </c>
      <c r="G369" s="1" t="s">
        <v>1205</v>
      </c>
      <c r="H369" s="1" t="s">
        <v>1725</v>
      </c>
    </row>
    <row r="370">
      <c r="A370" s="1" t="s">
        <v>465</v>
      </c>
      <c r="B370" s="1" t="s">
        <v>1221</v>
      </c>
      <c r="C370" s="1" t="s">
        <v>1727</v>
      </c>
      <c r="D370" s="1" t="s">
        <v>1203</v>
      </c>
      <c r="E370" s="1" t="s">
        <v>465</v>
      </c>
      <c r="F370" s="1" t="s">
        <v>1205</v>
      </c>
      <c r="G370" s="1" t="s">
        <v>1205</v>
      </c>
      <c r="H370" s="1" t="s">
        <v>465</v>
      </c>
    </row>
    <row r="371">
      <c r="A371" s="1" t="s">
        <v>1728</v>
      </c>
      <c r="B371" s="1" t="s">
        <v>1221</v>
      </c>
      <c r="C371" s="1" t="s">
        <v>1729</v>
      </c>
      <c r="D371" s="1" t="s">
        <v>1203</v>
      </c>
      <c r="E371" s="1" t="s">
        <v>465</v>
      </c>
      <c r="F371" s="1" t="s">
        <v>1205</v>
      </c>
      <c r="G371" s="1" t="s">
        <v>1205</v>
      </c>
      <c r="H371" s="1" t="s">
        <v>1728</v>
      </c>
    </row>
    <row r="372">
      <c r="A372" s="1" t="s">
        <v>1730</v>
      </c>
      <c r="B372" s="1">
        <v>28.0</v>
      </c>
      <c r="C372" s="1" t="s">
        <v>1731</v>
      </c>
      <c r="D372" s="1" t="s">
        <v>1203</v>
      </c>
      <c r="E372" s="1" t="s">
        <v>465</v>
      </c>
      <c r="F372" s="1" t="s">
        <v>1205</v>
      </c>
      <c r="G372" s="1" t="s">
        <v>1205</v>
      </c>
      <c r="H372" s="1" t="s">
        <v>1730</v>
      </c>
    </row>
    <row r="373">
      <c r="A373" s="1" t="s">
        <v>194</v>
      </c>
      <c r="B373" s="1" t="s">
        <v>1221</v>
      </c>
      <c r="C373" s="1" t="s">
        <v>1732</v>
      </c>
      <c r="D373" s="1" t="s">
        <v>1203</v>
      </c>
      <c r="E373" s="1" t="s">
        <v>465</v>
      </c>
      <c r="F373" s="1" t="s">
        <v>1205</v>
      </c>
      <c r="G373" s="1" t="s">
        <v>1205</v>
      </c>
      <c r="H373" s="1" t="s">
        <v>194</v>
      </c>
    </row>
    <row r="374">
      <c r="A374" s="1" t="s">
        <v>1733</v>
      </c>
      <c r="B374" s="1" t="s">
        <v>1221</v>
      </c>
      <c r="C374" s="1" t="s">
        <v>1734</v>
      </c>
      <c r="D374" s="1" t="s">
        <v>1203</v>
      </c>
      <c r="E374" s="1" t="s">
        <v>465</v>
      </c>
      <c r="F374" s="1" t="s">
        <v>1205</v>
      </c>
      <c r="G374" s="1" t="s">
        <v>1205</v>
      </c>
      <c r="H374" s="1" t="s">
        <v>1733</v>
      </c>
    </row>
    <row r="375">
      <c r="A375" s="1" t="s">
        <v>214</v>
      </c>
      <c r="B375" s="1" t="s">
        <v>1221</v>
      </c>
      <c r="C375" s="1" t="s">
        <v>1735</v>
      </c>
      <c r="D375" s="1" t="s">
        <v>1203</v>
      </c>
      <c r="E375" s="1" t="s">
        <v>465</v>
      </c>
      <c r="F375" s="1" t="s">
        <v>1205</v>
      </c>
      <c r="G375" s="1" t="s">
        <v>1205</v>
      </c>
      <c r="H375" s="1" t="s">
        <v>214</v>
      </c>
    </row>
    <row r="376">
      <c r="A376" s="1" t="s">
        <v>1736</v>
      </c>
      <c r="B376" s="1">
        <v>30.0</v>
      </c>
      <c r="C376" s="1" t="s">
        <v>1737</v>
      </c>
      <c r="D376" s="1" t="s">
        <v>1203</v>
      </c>
      <c r="E376" s="1" t="s">
        <v>465</v>
      </c>
      <c r="F376" s="1" t="s">
        <v>1205</v>
      </c>
      <c r="G376" s="1" t="s">
        <v>1205</v>
      </c>
      <c r="H376" s="1" t="s">
        <v>1736</v>
      </c>
    </row>
    <row r="377">
      <c r="A377" s="1" t="s">
        <v>471</v>
      </c>
      <c r="B377" s="1">
        <v>22.0</v>
      </c>
      <c r="C377" s="1" t="s">
        <v>1738</v>
      </c>
      <c r="D377" s="1" t="s">
        <v>1203</v>
      </c>
      <c r="E377" s="1" t="s">
        <v>1739</v>
      </c>
      <c r="F377" s="1" t="s">
        <v>1205</v>
      </c>
      <c r="G377" s="1" t="s">
        <v>1205</v>
      </c>
      <c r="H377" s="1" t="s">
        <v>471</v>
      </c>
    </row>
    <row r="378">
      <c r="A378" s="1" t="s">
        <v>594</v>
      </c>
      <c r="B378" s="1">
        <v>28.0</v>
      </c>
      <c r="C378" s="1" t="s">
        <v>1740</v>
      </c>
      <c r="D378" s="1" t="s">
        <v>1203</v>
      </c>
      <c r="E378" s="1" t="s">
        <v>1739</v>
      </c>
      <c r="F378" s="1" t="s">
        <v>1205</v>
      </c>
      <c r="G378" s="1" t="s">
        <v>1205</v>
      </c>
      <c r="H378" s="1" t="s">
        <v>594</v>
      </c>
    </row>
    <row r="379">
      <c r="A379" s="1" t="s">
        <v>1741</v>
      </c>
      <c r="B379" s="1">
        <v>17.0</v>
      </c>
      <c r="C379" s="1" t="s">
        <v>1742</v>
      </c>
      <c r="D379" s="1" t="s">
        <v>1203</v>
      </c>
      <c r="E379" s="1" t="s">
        <v>1739</v>
      </c>
      <c r="F379" s="1" t="s">
        <v>1205</v>
      </c>
      <c r="G379" s="1" t="s">
        <v>1205</v>
      </c>
      <c r="H379" s="1" t="s">
        <v>1741</v>
      </c>
    </row>
    <row r="380">
      <c r="A380" s="1" t="s">
        <v>1743</v>
      </c>
      <c r="B380" s="1">
        <v>28.0</v>
      </c>
      <c r="C380" s="1" t="s">
        <v>1744</v>
      </c>
      <c r="D380" s="1" t="s">
        <v>1203</v>
      </c>
      <c r="E380" s="1" t="s">
        <v>1739</v>
      </c>
      <c r="F380" s="1" t="s">
        <v>1205</v>
      </c>
      <c r="G380" s="1" t="s">
        <v>1205</v>
      </c>
      <c r="H380" s="1" t="s">
        <v>1745</v>
      </c>
    </row>
    <row r="381">
      <c r="A381" s="1" t="s">
        <v>482</v>
      </c>
      <c r="B381" s="1">
        <v>28.0</v>
      </c>
      <c r="C381" s="1" t="s">
        <v>1746</v>
      </c>
      <c r="D381" s="1" t="s">
        <v>1203</v>
      </c>
      <c r="E381" s="1" t="s">
        <v>1739</v>
      </c>
      <c r="F381" s="1" t="s">
        <v>1205</v>
      </c>
      <c r="G381" s="1" t="s">
        <v>1205</v>
      </c>
      <c r="H381" s="1" t="s">
        <v>482</v>
      </c>
    </row>
    <row r="382">
      <c r="A382" s="1" t="s">
        <v>1747</v>
      </c>
      <c r="B382" s="1">
        <v>30.0</v>
      </c>
      <c r="C382" s="1" t="s">
        <v>1748</v>
      </c>
      <c r="D382" s="1" t="s">
        <v>1203</v>
      </c>
      <c r="E382" s="1" t="s">
        <v>1739</v>
      </c>
      <c r="F382" s="1" t="s">
        <v>1205</v>
      </c>
      <c r="G382" s="1" t="s">
        <v>1205</v>
      </c>
      <c r="H382" s="1" t="s">
        <v>1749</v>
      </c>
    </row>
    <row r="383">
      <c r="A383" s="1" t="s">
        <v>1750</v>
      </c>
      <c r="B383" s="1">
        <v>29.0</v>
      </c>
      <c r="C383" s="1" t="s">
        <v>1751</v>
      </c>
      <c r="D383" s="1" t="s">
        <v>1203</v>
      </c>
      <c r="E383" s="1" t="s">
        <v>1739</v>
      </c>
      <c r="F383" s="1" t="s">
        <v>1205</v>
      </c>
      <c r="G383" s="1" t="s">
        <v>1205</v>
      </c>
      <c r="H383" s="1" t="s">
        <v>1752</v>
      </c>
    </row>
    <row r="384">
      <c r="A384" s="1" t="s">
        <v>1753</v>
      </c>
      <c r="B384" s="1">
        <v>26.0</v>
      </c>
      <c r="C384" s="1" t="s">
        <v>1754</v>
      </c>
      <c r="D384" s="1" t="s">
        <v>1203</v>
      </c>
      <c r="E384" s="1" t="s">
        <v>1739</v>
      </c>
      <c r="F384" s="1" t="s">
        <v>1205</v>
      </c>
      <c r="G384" s="1" t="s">
        <v>1205</v>
      </c>
      <c r="H384" s="1" t="s">
        <v>1753</v>
      </c>
    </row>
    <row r="385">
      <c r="A385" s="1" t="s">
        <v>1755</v>
      </c>
      <c r="B385" s="1">
        <v>25.0</v>
      </c>
      <c r="C385" s="1" t="s">
        <v>1756</v>
      </c>
      <c r="D385" s="1" t="s">
        <v>1203</v>
      </c>
      <c r="E385" s="1" t="s">
        <v>1739</v>
      </c>
      <c r="F385" s="1" t="s">
        <v>1205</v>
      </c>
      <c r="G385" s="1" t="s">
        <v>1205</v>
      </c>
      <c r="H385" s="1" t="s">
        <v>1755</v>
      </c>
    </row>
    <row r="386">
      <c r="A386" s="1" t="s">
        <v>1757</v>
      </c>
      <c r="B386" s="1">
        <v>20.0</v>
      </c>
      <c r="C386" s="1" t="s">
        <v>1758</v>
      </c>
      <c r="D386" s="1" t="s">
        <v>1203</v>
      </c>
      <c r="E386" s="1" t="s">
        <v>1739</v>
      </c>
      <c r="F386" s="1" t="s">
        <v>1205</v>
      </c>
      <c r="G386" s="1" t="s">
        <v>1205</v>
      </c>
      <c r="H386" s="1" t="s">
        <v>1757</v>
      </c>
    </row>
    <row r="387">
      <c r="A387" s="1" t="s">
        <v>605</v>
      </c>
      <c r="B387" s="1">
        <v>28.0</v>
      </c>
      <c r="C387" s="1" t="s">
        <v>1759</v>
      </c>
      <c r="D387" s="1" t="s">
        <v>1203</v>
      </c>
      <c r="E387" s="1" t="s">
        <v>1739</v>
      </c>
      <c r="F387" s="1" t="s">
        <v>1205</v>
      </c>
      <c r="G387" s="1" t="s">
        <v>1205</v>
      </c>
      <c r="H387" s="1" t="s">
        <v>605</v>
      </c>
    </row>
    <row r="388">
      <c r="A388" s="1" t="s">
        <v>152</v>
      </c>
      <c r="B388" s="1">
        <v>26.0</v>
      </c>
      <c r="C388" s="1" t="s">
        <v>1760</v>
      </c>
      <c r="D388" s="1" t="s">
        <v>1203</v>
      </c>
      <c r="E388" s="1" t="s">
        <v>1739</v>
      </c>
      <c r="F388" s="1" t="s">
        <v>1205</v>
      </c>
      <c r="G388" s="1" t="s">
        <v>1205</v>
      </c>
      <c r="H388" s="1" t="s">
        <v>152</v>
      </c>
    </row>
    <row r="389">
      <c r="A389" s="1" t="s">
        <v>1761</v>
      </c>
      <c r="B389" s="1">
        <v>22.0</v>
      </c>
      <c r="C389" s="1" t="s">
        <v>1762</v>
      </c>
      <c r="D389" s="1" t="s">
        <v>1203</v>
      </c>
      <c r="E389" s="1" t="s">
        <v>1739</v>
      </c>
      <c r="F389" s="1" t="s">
        <v>1205</v>
      </c>
      <c r="G389" s="1" t="s">
        <v>1205</v>
      </c>
      <c r="H389" s="1" t="s">
        <v>1763</v>
      </c>
    </row>
    <row r="390">
      <c r="A390" s="1" t="s">
        <v>1764</v>
      </c>
      <c r="B390" s="1">
        <v>18.0</v>
      </c>
      <c r="C390" s="1" t="s">
        <v>1765</v>
      </c>
      <c r="D390" s="1" t="s">
        <v>1203</v>
      </c>
      <c r="E390" s="1" t="s">
        <v>1739</v>
      </c>
      <c r="F390" s="1" t="s">
        <v>1205</v>
      </c>
      <c r="G390" s="1" t="s">
        <v>1205</v>
      </c>
      <c r="H390" s="1" t="s">
        <v>1764</v>
      </c>
    </row>
    <row r="391">
      <c r="A391" s="1" t="s">
        <v>1766</v>
      </c>
      <c r="B391" s="1">
        <v>30.0</v>
      </c>
      <c r="C391" s="1" t="s">
        <v>1767</v>
      </c>
      <c r="D391" s="1" t="s">
        <v>1203</v>
      </c>
      <c r="E391" s="1" t="s">
        <v>1739</v>
      </c>
      <c r="F391" s="1" t="s">
        <v>1205</v>
      </c>
      <c r="G391" s="1" t="s">
        <v>1205</v>
      </c>
      <c r="H391" s="1" t="s">
        <v>1766</v>
      </c>
    </row>
    <row r="392">
      <c r="A392" s="1" t="s">
        <v>1768</v>
      </c>
      <c r="B392" s="1">
        <v>24.0</v>
      </c>
      <c r="C392" s="1" t="s">
        <v>1769</v>
      </c>
      <c r="D392" s="1" t="s">
        <v>1203</v>
      </c>
      <c r="E392" s="1" t="s">
        <v>1739</v>
      </c>
      <c r="F392" s="1" t="s">
        <v>1205</v>
      </c>
      <c r="G392" s="1" t="s">
        <v>1205</v>
      </c>
      <c r="H392" s="1" t="s">
        <v>1768</v>
      </c>
    </row>
    <row r="393">
      <c r="A393" s="1" t="s">
        <v>1770</v>
      </c>
      <c r="B393" s="1">
        <v>22.0</v>
      </c>
      <c r="C393" s="1" t="s">
        <v>1771</v>
      </c>
      <c r="D393" s="1" t="s">
        <v>1203</v>
      </c>
      <c r="E393" s="1" t="s">
        <v>1739</v>
      </c>
      <c r="F393" s="1" t="s">
        <v>1205</v>
      </c>
      <c r="G393" s="1" t="s">
        <v>1205</v>
      </c>
      <c r="H393" s="1" t="s">
        <v>1770</v>
      </c>
    </row>
    <row r="394">
      <c r="A394" s="1" t="s">
        <v>1772</v>
      </c>
      <c r="B394" s="1">
        <v>23.0</v>
      </c>
      <c r="C394" s="1" t="s">
        <v>1773</v>
      </c>
      <c r="D394" s="1" t="s">
        <v>1203</v>
      </c>
      <c r="E394" s="1" t="s">
        <v>1739</v>
      </c>
      <c r="F394" s="1" t="s">
        <v>1205</v>
      </c>
      <c r="G394" s="1" t="s">
        <v>1205</v>
      </c>
      <c r="H394" s="1" t="s">
        <v>1774</v>
      </c>
    </row>
    <row r="395">
      <c r="A395" s="1" t="s">
        <v>1775</v>
      </c>
      <c r="B395" s="1">
        <v>29.0</v>
      </c>
      <c r="C395" s="1" t="s">
        <v>1776</v>
      </c>
      <c r="D395" s="1" t="s">
        <v>1203</v>
      </c>
      <c r="E395" s="1" t="s">
        <v>1739</v>
      </c>
      <c r="F395" s="1" t="s">
        <v>1205</v>
      </c>
      <c r="G395" s="1" t="s">
        <v>1205</v>
      </c>
      <c r="H395" s="1" t="s">
        <v>1775</v>
      </c>
    </row>
    <row r="396">
      <c r="A396" s="1" t="s">
        <v>564</v>
      </c>
      <c r="B396" s="1">
        <v>28.0</v>
      </c>
      <c r="C396" s="1" t="s">
        <v>1777</v>
      </c>
      <c r="D396" s="1" t="s">
        <v>1203</v>
      </c>
      <c r="E396" s="1" t="s">
        <v>1739</v>
      </c>
      <c r="F396" s="1" t="s">
        <v>1205</v>
      </c>
      <c r="G396" s="1" t="s">
        <v>1205</v>
      </c>
      <c r="H396" s="1" t="s">
        <v>564</v>
      </c>
    </row>
    <row r="397">
      <c r="A397" s="1" t="s">
        <v>1778</v>
      </c>
      <c r="B397" s="1" t="s">
        <v>1221</v>
      </c>
      <c r="C397" s="1" t="s">
        <v>1779</v>
      </c>
      <c r="D397" s="1" t="s">
        <v>1203</v>
      </c>
      <c r="E397" s="1" t="s">
        <v>1739</v>
      </c>
      <c r="F397" s="1" t="s">
        <v>1205</v>
      </c>
      <c r="G397" s="1" t="s">
        <v>1205</v>
      </c>
      <c r="H397" s="1" t="s">
        <v>1780</v>
      </c>
    </row>
    <row r="398">
      <c r="A398" s="1" t="s">
        <v>1781</v>
      </c>
      <c r="B398" s="1">
        <v>22.0</v>
      </c>
      <c r="C398" s="1" t="s">
        <v>1782</v>
      </c>
      <c r="D398" s="1" t="s">
        <v>1203</v>
      </c>
      <c r="E398" s="1" t="s">
        <v>1739</v>
      </c>
      <c r="F398" s="1" t="s">
        <v>1205</v>
      </c>
      <c r="G398" s="1" t="s">
        <v>1205</v>
      </c>
      <c r="H398" s="1" t="s">
        <v>1781</v>
      </c>
    </row>
    <row r="399">
      <c r="A399" s="1" t="s">
        <v>1783</v>
      </c>
      <c r="B399" s="1">
        <v>30.0</v>
      </c>
      <c r="C399" s="1" t="s">
        <v>1784</v>
      </c>
      <c r="D399" s="1" t="s">
        <v>1203</v>
      </c>
      <c r="E399" s="1" t="s">
        <v>1739</v>
      </c>
      <c r="F399" s="1" t="s">
        <v>1205</v>
      </c>
      <c r="G399" s="1" t="s">
        <v>1205</v>
      </c>
      <c r="H399" s="1" t="s">
        <v>1783</v>
      </c>
    </row>
    <row r="400">
      <c r="A400" s="1" t="s">
        <v>1785</v>
      </c>
      <c r="B400" s="1">
        <v>29.0</v>
      </c>
      <c r="C400" s="1" t="s">
        <v>1786</v>
      </c>
      <c r="D400" s="1" t="s">
        <v>1203</v>
      </c>
      <c r="E400" s="1" t="s">
        <v>1739</v>
      </c>
      <c r="F400" s="1" t="s">
        <v>1205</v>
      </c>
      <c r="G400" s="1" t="s">
        <v>1205</v>
      </c>
      <c r="H400" s="1" t="s">
        <v>1785</v>
      </c>
    </row>
    <row r="401">
      <c r="A401" s="1" t="s">
        <v>1787</v>
      </c>
      <c r="B401" s="1">
        <v>22.0</v>
      </c>
      <c r="C401" s="1" t="s">
        <v>1788</v>
      </c>
      <c r="D401" s="1" t="s">
        <v>1203</v>
      </c>
      <c r="E401" s="1" t="s">
        <v>1739</v>
      </c>
      <c r="F401" s="1" t="s">
        <v>1205</v>
      </c>
      <c r="G401" s="1" t="s">
        <v>1205</v>
      </c>
      <c r="H401" s="1" t="s">
        <v>1787</v>
      </c>
    </row>
    <row r="402">
      <c r="A402" s="1" t="s">
        <v>290</v>
      </c>
      <c r="B402" s="1">
        <v>26.0</v>
      </c>
      <c r="C402" s="1" t="s">
        <v>1789</v>
      </c>
      <c r="D402" s="1" t="s">
        <v>1203</v>
      </c>
      <c r="E402" s="1" t="s">
        <v>1790</v>
      </c>
      <c r="F402" s="1" t="s">
        <v>1791</v>
      </c>
      <c r="G402" s="1" t="s">
        <v>1792</v>
      </c>
      <c r="H402" s="1" t="s">
        <v>290</v>
      </c>
    </row>
    <row r="403">
      <c r="A403" s="1" t="s">
        <v>219</v>
      </c>
      <c r="B403" s="1">
        <v>27.0</v>
      </c>
      <c r="C403" s="1" t="s">
        <v>1793</v>
      </c>
      <c r="D403" s="1" t="s">
        <v>1203</v>
      </c>
      <c r="E403" s="1" t="s">
        <v>1790</v>
      </c>
      <c r="F403" s="1" t="s">
        <v>1791</v>
      </c>
      <c r="G403" s="1" t="s">
        <v>1792</v>
      </c>
      <c r="H403" s="1" t="s">
        <v>219</v>
      </c>
    </row>
    <row r="404">
      <c r="A404" s="1" t="s">
        <v>187</v>
      </c>
      <c r="B404" s="1">
        <v>28.0</v>
      </c>
      <c r="C404" s="1" t="s">
        <v>1794</v>
      </c>
      <c r="D404" s="1" t="s">
        <v>1203</v>
      </c>
      <c r="E404" s="1" t="s">
        <v>1790</v>
      </c>
      <c r="F404" s="1" t="s">
        <v>1791</v>
      </c>
      <c r="G404" s="1" t="s">
        <v>1792</v>
      </c>
      <c r="H404" s="1" t="s">
        <v>187</v>
      </c>
    </row>
    <row r="405">
      <c r="A405" s="1" t="s">
        <v>1795</v>
      </c>
      <c r="B405" s="1">
        <v>30.0</v>
      </c>
      <c r="C405" s="1" t="s">
        <v>1796</v>
      </c>
      <c r="D405" s="1" t="s">
        <v>1203</v>
      </c>
      <c r="E405" s="1" t="s">
        <v>1790</v>
      </c>
      <c r="F405" s="1" t="s">
        <v>1791</v>
      </c>
      <c r="G405" s="1" t="s">
        <v>1792</v>
      </c>
      <c r="H405" s="1" t="s">
        <v>1795</v>
      </c>
    </row>
    <row r="406">
      <c r="A406" s="1" t="s">
        <v>319</v>
      </c>
      <c r="B406" s="1">
        <v>30.0</v>
      </c>
      <c r="C406" s="1" t="s">
        <v>1797</v>
      </c>
      <c r="D406" s="1" t="s">
        <v>1203</v>
      </c>
      <c r="E406" s="1" t="s">
        <v>1790</v>
      </c>
      <c r="F406" s="1" t="s">
        <v>1791</v>
      </c>
      <c r="G406" s="1" t="s">
        <v>1792</v>
      </c>
      <c r="H406" s="1" t="s">
        <v>319</v>
      </c>
    </row>
    <row r="407">
      <c r="A407" s="1" t="s">
        <v>148</v>
      </c>
      <c r="B407" s="1">
        <v>30.0</v>
      </c>
      <c r="C407" s="1" t="s">
        <v>1798</v>
      </c>
      <c r="D407" s="1" t="s">
        <v>1203</v>
      </c>
      <c r="E407" s="1" t="s">
        <v>1790</v>
      </c>
      <c r="F407" s="1" t="s">
        <v>1791</v>
      </c>
      <c r="G407" s="1" t="s">
        <v>1792</v>
      </c>
      <c r="H407" s="1" t="s">
        <v>148</v>
      </c>
    </row>
    <row r="408">
      <c r="A408" s="1" t="s">
        <v>197</v>
      </c>
      <c r="B408" s="1">
        <v>30.0</v>
      </c>
      <c r="C408" s="1" t="s">
        <v>1799</v>
      </c>
      <c r="D408" s="1" t="s">
        <v>1203</v>
      </c>
      <c r="E408" s="1" t="s">
        <v>1790</v>
      </c>
      <c r="F408" s="1" t="s">
        <v>1791</v>
      </c>
      <c r="G408" s="1" t="s">
        <v>1792</v>
      </c>
      <c r="H408" s="1" t="s">
        <v>197</v>
      </c>
    </row>
    <row r="409">
      <c r="A409" s="1" t="s">
        <v>257</v>
      </c>
      <c r="B409" s="1">
        <v>28.0</v>
      </c>
      <c r="C409" s="1" t="s">
        <v>1800</v>
      </c>
      <c r="D409" s="1" t="s">
        <v>1203</v>
      </c>
      <c r="E409" s="1" t="s">
        <v>1790</v>
      </c>
      <c r="F409" s="1" t="s">
        <v>1791</v>
      </c>
      <c r="G409" s="1" t="s">
        <v>1792</v>
      </c>
      <c r="H409" s="1" t="s">
        <v>257</v>
      </c>
    </row>
    <row r="410">
      <c r="A410" s="1" t="s">
        <v>169</v>
      </c>
      <c r="B410" s="1">
        <v>28.0</v>
      </c>
      <c r="C410" s="1" t="s">
        <v>1801</v>
      </c>
      <c r="D410" s="1" t="s">
        <v>1203</v>
      </c>
      <c r="E410" s="1" t="s">
        <v>1790</v>
      </c>
      <c r="F410" s="1" t="s">
        <v>1791</v>
      </c>
      <c r="G410" s="1" t="s">
        <v>1792</v>
      </c>
      <c r="H410" s="1" t="s">
        <v>169</v>
      </c>
    </row>
    <row r="411">
      <c r="A411" s="1" t="s">
        <v>191</v>
      </c>
      <c r="B411" s="1" t="s">
        <v>1221</v>
      </c>
      <c r="C411" s="1" t="s">
        <v>1802</v>
      </c>
      <c r="D411" s="1" t="s">
        <v>1203</v>
      </c>
      <c r="E411" s="1" t="s">
        <v>1790</v>
      </c>
      <c r="F411" s="1" t="s">
        <v>1791</v>
      </c>
      <c r="G411" s="1" t="s">
        <v>1792</v>
      </c>
      <c r="H411" s="1" t="s">
        <v>191</v>
      </c>
    </row>
    <row r="412">
      <c r="A412" s="1" t="s">
        <v>16</v>
      </c>
      <c r="B412" s="1">
        <v>27.0</v>
      </c>
      <c r="C412" s="1" t="s">
        <v>1803</v>
      </c>
      <c r="D412" s="1" t="s">
        <v>1203</v>
      </c>
      <c r="E412" s="1" t="s">
        <v>1790</v>
      </c>
      <c r="F412" s="1" t="s">
        <v>1791</v>
      </c>
      <c r="G412" s="1" t="s">
        <v>1792</v>
      </c>
      <c r="H412" s="1" t="s">
        <v>16</v>
      </c>
    </row>
    <row r="413">
      <c r="A413" s="1" t="s">
        <v>39</v>
      </c>
      <c r="B413" s="1">
        <v>27.0</v>
      </c>
      <c r="C413" s="1" t="s">
        <v>1804</v>
      </c>
      <c r="D413" s="1" t="s">
        <v>1203</v>
      </c>
      <c r="E413" s="1" t="s">
        <v>1790</v>
      </c>
      <c r="F413" s="1" t="s">
        <v>1791</v>
      </c>
      <c r="G413" s="1" t="s">
        <v>1792</v>
      </c>
      <c r="H413" s="1" t="s">
        <v>1805</v>
      </c>
    </row>
    <row r="414">
      <c r="A414" s="1" t="s">
        <v>237</v>
      </c>
      <c r="B414" s="1">
        <v>29.0</v>
      </c>
      <c r="C414" s="1" t="s">
        <v>1806</v>
      </c>
      <c r="D414" s="1" t="s">
        <v>1203</v>
      </c>
      <c r="E414" s="1" t="s">
        <v>1790</v>
      </c>
      <c r="F414" s="1" t="s">
        <v>1791</v>
      </c>
      <c r="G414" s="1" t="s">
        <v>1792</v>
      </c>
      <c r="H414" s="1" t="s">
        <v>237</v>
      </c>
    </row>
    <row r="415">
      <c r="A415" s="1" t="s">
        <v>430</v>
      </c>
      <c r="B415" s="1">
        <v>28.0</v>
      </c>
      <c r="C415" s="1" t="s">
        <v>1807</v>
      </c>
      <c r="D415" s="1" t="s">
        <v>1203</v>
      </c>
      <c r="E415" s="1" t="s">
        <v>1790</v>
      </c>
      <c r="F415" s="1" t="s">
        <v>1791</v>
      </c>
      <c r="G415" s="1" t="s">
        <v>1792</v>
      </c>
      <c r="H415" s="1" t="s">
        <v>430</v>
      </c>
    </row>
    <row r="416">
      <c r="A416" s="1" t="s">
        <v>269</v>
      </c>
      <c r="B416" s="1">
        <v>28.0</v>
      </c>
      <c r="C416" s="1" t="s">
        <v>1808</v>
      </c>
      <c r="D416" s="1" t="s">
        <v>1203</v>
      </c>
      <c r="E416" s="1" t="s">
        <v>1790</v>
      </c>
      <c r="F416" s="1" t="s">
        <v>1791</v>
      </c>
      <c r="G416" s="1" t="s">
        <v>1792</v>
      </c>
      <c r="H416" s="1" t="s">
        <v>269</v>
      </c>
    </row>
    <row r="417">
      <c r="A417" s="1" t="s">
        <v>1809</v>
      </c>
      <c r="B417" s="1" t="s">
        <v>1221</v>
      </c>
      <c r="C417" s="1" t="s">
        <v>1810</v>
      </c>
      <c r="D417" s="1" t="s">
        <v>1203</v>
      </c>
      <c r="E417" s="1" t="s">
        <v>1790</v>
      </c>
      <c r="F417" s="1" t="s">
        <v>1791</v>
      </c>
      <c r="G417" s="1" t="s">
        <v>1792</v>
      </c>
      <c r="H417" s="1" t="s">
        <v>1811</v>
      </c>
    </row>
    <row r="418">
      <c r="A418" s="1" t="s">
        <v>263</v>
      </c>
      <c r="B418" s="1">
        <v>26.0</v>
      </c>
      <c r="C418" s="1" t="s">
        <v>1812</v>
      </c>
      <c r="D418" s="1" t="s">
        <v>1203</v>
      </c>
      <c r="E418" s="1" t="s">
        <v>1790</v>
      </c>
      <c r="F418" s="1" t="s">
        <v>1791</v>
      </c>
      <c r="G418" s="1" t="s">
        <v>1792</v>
      </c>
      <c r="H418" s="1" t="s">
        <v>263</v>
      </c>
    </row>
    <row r="419">
      <c r="A419" s="1" t="s">
        <v>287</v>
      </c>
      <c r="B419" s="1">
        <v>29.0</v>
      </c>
      <c r="C419" s="1" t="s">
        <v>1813</v>
      </c>
      <c r="D419" s="1" t="s">
        <v>1203</v>
      </c>
      <c r="E419" s="1" t="s">
        <v>1790</v>
      </c>
      <c r="F419" s="1" t="s">
        <v>1791</v>
      </c>
      <c r="G419" s="1" t="s">
        <v>1792</v>
      </c>
      <c r="H419" s="1" t="s">
        <v>287</v>
      </c>
    </row>
    <row r="420">
      <c r="A420" s="1" t="s">
        <v>20</v>
      </c>
      <c r="B420" s="1">
        <v>27.0</v>
      </c>
      <c r="C420" s="1" t="s">
        <v>1814</v>
      </c>
      <c r="D420" s="1" t="s">
        <v>1203</v>
      </c>
      <c r="E420" s="1" t="s">
        <v>1790</v>
      </c>
      <c r="F420" s="1" t="s">
        <v>1791</v>
      </c>
      <c r="G420" s="1" t="s">
        <v>1792</v>
      </c>
      <c r="H420" s="1" t="s">
        <v>20</v>
      </c>
    </row>
    <row r="421">
      <c r="A421" s="1" t="s">
        <v>22</v>
      </c>
      <c r="B421" s="1">
        <v>29.0</v>
      </c>
      <c r="C421" s="1" t="s">
        <v>1815</v>
      </c>
      <c r="D421" s="1" t="s">
        <v>1203</v>
      </c>
      <c r="E421" s="1" t="s">
        <v>1790</v>
      </c>
      <c r="F421" s="1" t="s">
        <v>1791</v>
      </c>
      <c r="G421" s="1" t="s">
        <v>1792</v>
      </c>
      <c r="H421" s="1" t="s">
        <v>22</v>
      </c>
    </row>
    <row r="422">
      <c r="A422" s="1" t="s">
        <v>45</v>
      </c>
      <c r="B422" s="1">
        <v>25.0</v>
      </c>
      <c r="C422" s="1" t="s">
        <v>1816</v>
      </c>
      <c r="D422" s="1" t="s">
        <v>1203</v>
      </c>
      <c r="E422" s="1" t="s">
        <v>1790</v>
      </c>
      <c r="F422" s="1" t="s">
        <v>1791</v>
      </c>
      <c r="G422" s="1" t="s">
        <v>1792</v>
      </c>
      <c r="H422" s="1" t="s">
        <v>1817</v>
      </c>
    </row>
    <row r="423">
      <c r="A423" s="1" t="s">
        <v>24</v>
      </c>
      <c r="B423" s="1">
        <v>28.0</v>
      </c>
      <c r="C423" s="1" t="s">
        <v>1818</v>
      </c>
      <c r="D423" s="1" t="s">
        <v>1203</v>
      </c>
      <c r="E423" s="1" t="s">
        <v>1790</v>
      </c>
      <c r="F423" s="1" t="s">
        <v>1791</v>
      </c>
      <c r="G423" s="1" t="s">
        <v>1792</v>
      </c>
      <c r="H423" s="1" t="s">
        <v>24</v>
      </c>
    </row>
    <row r="424">
      <c r="A424" s="1" t="s">
        <v>195</v>
      </c>
      <c r="B424" s="1">
        <v>29.0</v>
      </c>
      <c r="C424" s="1" t="s">
        <v>1819</v>
      </c>
      <c r="D424" s="1" t="s">
        <v>1203</v>
      </c>
      <c r="E424" s="1" t="s">
        <v>1790</v>
      </c>
      <c r="F424" s="1" t="s">
        <v>1791</v>
      </c>
      <c r="G424" s="1" t="s">
        <v>1792</v>
      </c>
      <c r="H424" s="1" t="s">
        <v>195</v>
      </c>
    </row>
    <row r="425">
      <c r="A425" s="1" t="s">
        <v>329</v>
      </c>
      <c r="B425" s="1">
        <v>29.0</v>
      </c>
      <c r="C425" s="1" t="s">
        <v>1820</v>
      </c>
      <c r="D425" s="1" t="s">
        <v>1203</v>
      </c>
      <c r="E425" s="1" t="s">
        <v>1790</v>
      </c>
      <c r="F425" s="1" t="s">
        <v>1791</v>
      </c>
      <c r="G425" s="1" t="s">
        <v>1792</v>
      </c>
      <c r="H425" s="1" t="s">
        <v>1821</v>
      </c>
    </row>
    <row r="426">
      <c r="A426" s="1" t="s">
        <v>410</v>
      </c>
      <c r="B426" s="1" t="s">
        <v>1221</v>
      </c>
      <c r="C426" s="1" t="s">
        <v>1822</v>
      </c>
      <c r="D426" s="1" t="s">
        <v>1203</v>
      </c>
      <c r="E426" s="1" t="s">
        <v>1790</v>
      </c>
      <c r="F426" s="1" t="s">
        <v>1791</v>
      </c>
      <c r="G426" s="1" t="s">
        <v>1792</v>
      </c>
      <c r="H426" s="1" t="s">
        <v>410</v>
      </c>
    </row>
    <row r="427">
      <c r="A427" s="1" t="s">
        <v>310</v>
      </c>
      <c r="B427" s="1">
        <v>23.0</v>
      </c>
      <c r="C427" s="1" t="s">
        <v>1823</v>
      </c>
      <c r="D427" s="1" t="s">
        <v>1203</v>
      </c>
      <c r="E427" s="1" t="s">
        <v>1790</v>
      </c>
      <c r="F427" s="1" t="s">
        <v>1791</v>
      </c>
      <c r="G427" s="1" t="s">
        <v>1792</v>
      </c>
      <c r="H427" s="1" t="s">
        <v>310</v>
      </c>
    </row>
    <row r="428">
      <c r="A428" s="1" t="s">
        <v>253</v>
      </c>
      <c r="B428" s="1">
        <v>26.0</v>
      </c>
      <c r="C428" s="1" t="s">
        <v>1824</v>
      </c>
      <c r="D428" s="1" t="s">
        <v>1203</v>
      </c>
      <c r="E428" s="1" t="s">
        <v>1790</v>
      </c>
      <c r="F428" s="1" t="s">
        <v>1791</v>
      </c>
      <c r="G428" s="1" t="s">
        <v>1792</v>
      </c>
      <c r="H428" s="1" t="s">
        <v>253</v>
      </c>
    </row>
    <row r="429">
      <c r="A429" s="1" t="s">
        <v>301</v>
      </c>
      <c r="B429" s="1">
        <v>30.0</v>
      </c>
      <c r="C429" s="1" t="s">
        <v>1825</v>
      </c>
      <c r="D429" s="1" t="s">
        <v>1203</v>
      </c>
      <c r="E429" s="1" t="s">
        <v>1790</v>
      </c>
      <c r="F429" s="1" t="s">
        <v>1791</v>
      </c>
      <c r="G429" s="1" t="s">
        <v>1792</v>
      </c>
      <c r="H429" s="1" t="s">
        <v>301</v>
      </c>
    </row>
    <row r="430">
      <c r="A430" s="1" t="s">
        <v>432</v>
      </c>
      <c r="B430" s="1">
        <v>28.0</v>
      </c>
      <c r="C430" s="1" t="s">
        <v>1826</v>
      </c>
      <c r="D430" s="1" t="s">
        <v>1203</v>
      </c>
      <c r="E430" s="1" t="s">
        <v>1790</v>
      </c>
      <c r="F430" s="1" t="s">
        <v>1791</v>
      </c>
      <c r="G430" s="1" t="s">
        <v>1792</v>
      </c>
      <c r="H430" s="1" t="s">
        <v>432</v>
      </c>
    </row>
    <row r="431">
      <c r="A431" s="1" t="s">
        <v>1827</v>
      </c>
      <c r="B431" s="1" t="s">
        <v>1221</v>
      </c>
      <c r="C431" s="1" t="s">
        <v>1828</v>
      </c>
      <c r="D431" s="1" t="s">
        <v>1203</v>
      </c>
      <c r="E431" s="1" t="s">
        <v>1790</v>
      </c>
      <c r="F431" s="1" t="s">
        <v>1791</v>
      </c>
      <c r="G431" s="1" t="s">
        <v>1792</v>
      </c>
      <c r="H431" s="1" t="s">
        <v>1827</v>
      </c>
    </row>
    <row r="432">
      <c r="A432" s="1" t="s">
        <v>1829</v>
      </c>
      <c r="B432" s="1" t="s">
        <v>1221</v>
      </c>
      <c r="C432" s="1" t="s">
        <v>1830</v>
      </c>
      <c r="D432" s="1" t="s">
        <v>1203</v>
      </c>
      <c r="E432" s="1" t="s">
        <v>1790</v>
      </c>
      <c r="F432" s="1" t="s">
        <v>1791</v>
      </c>
      <c r="G432" s="1" t="s">
        <v>1792</v>
      </c>
      <c r="H432" s="1" t="s">
        <v>1829</v>
      </c>
    </row>
    <row r="433">
      <c r="A433" s="1" t="s">
        <v>232</v>
      </c>
      <c r="B433" s="1">
        <v>28.0</v>
      </c>
      <c r="C433" s="1" t="s">
        <v>1831</v>
      </c>
      <c r="D433" s="1" t="s">
        <v>1203</v>
      </c>
      <c r="E433" s="1" t="s">
        <v>1790</v>
      </c>
      <c r="F433" s="1" t="s">
        <v>1791</v>
      </c>
      <c r="G433" s="1" t="s">
        <v>1792</v>
      </c>
      <c r="H433" s="1" t="s">
        <v>232</v>
      </c>
    </row>
    <row r="434">
      <c r="A434" s="1" t="s">
        <v>392</v>
      </c>
      <c r="B434" s="1">
        <v>27.0</v>
      </c>
      <c r="C434" s="1" t="s">
        <v>1832</v>
      </c>
      <c r="D434" s="1" t="s">
        <v>1203</v>
      </c>
      <c r="E434" s="1" t="s">
        <v>1790</v>
      </c>
      <c r="F434" s="1" t="s">
        <v>1791</v>
      </c>
      <c r="G434" s="1" t="s">
        <v>1792</v>
      </c>
      <c r="H434" s="1" t="s">
        <v>392</v>
      </c>
    </row>
    <row r="435">
      <c r="A435" s="1" t="s">
        <v>434</v>
      </c>
      <c r="B435" s="1">
        <v>29.0</v>
      </c>
      <c r="C435" s="1" t="s">
        <v>1833</v>
      </c>
      <c r="D435" s="1" t="s">
        <v>1203</v>
      </c>
      <c r="E435" s="1" t="s">
        <v>1790</v>
      </c>
      <c r="F435" s="1" t="s">
        <v>1791</v>
      </c>
      <c r="G435" s="1" t="s">
        <v>1792</v>
      </c>
      <c r="H435" s="1" t="s">
        <v>434</v>
      </c>
    </row>
    <row r="436">
      <c r="A436" s="1" t="s">
        <v>400</v>
      </c>
      <c r="B436" s="1">
        <v>23.0</v>
      </c>
      <c r="C436" s="1" t="s">
        <v>1834</v>
      </c>
      <c r="D436" s="1" t="s">
        <v>1203</v>
      </c>
      <c r="E436" s="1" t="s">
        <v>1790</v>
      </c>
      <c r="F436" s="1" t="s">
        <v>1791</v>
      </c>
      <c r="G436" s="1" t="s">
        <v>1792</v>
      </c>
      <c r="H436" s="1" t="s">
        <v>400</v>
      </c>
    </row>
    <row r="437">
      <c r="A437" s="1" t="s">
        <v>1835</v>
      </c>
      <c r="B437" s="1" t="s">
        <v>1221</v>
      </c>
      <c r="C437" s="1" t="s">
        <v>1836</v>
      </c>
      <c r="D437" s="1" t="s">
        <v>1203</v>
      </c>
      <c r="E437" s="1" t="s">
        <v>1790</v>
      </c>
      <c r="F437" s="1" t="s">
        <v>1791</v>
      </c>
      <c r="G437" s="1" t="s">
        <v>1792</v>
      </c>
      <c r="H437" s="1" t="s">
        <v>1835</v>
      </c>
    </row>
    <row r="438">
      <c r="A438" s="1" t="s">
        <v>1837</v>
      </c>
      <c r="B438" s="1">
        <v>29.0</v>
      </c>
      <c r="C438" s="1" t="s">
        <v>1838</v>
      </c>
      <c r="D438" s="1" t="s">
        <v>1203</v>
      </c>
      <c r="E438" s="1" t="s">
        <v>1790</v>
      </c>
      <c r="F438" s="1" t="s">
        <v>1791</v>
      </c>
      <c r="G438" s="1" t="s">
        <v>1792</v>
      </c>
      <c r="H438" s="1" t="s">
        <v>1837</v>
      </c>
    </row>
    <row r="439">
      <c r="A439" s="1" t="s">
        <v>205</v>
      </c>
      <c r="B439" s="1">
        <v>30.0</v>
      </c>
      <c r="C439" s="1" t="s">
        <v>1839</v>
      </c>
      <c r="D439" s="1" t="s">
        <v>1203</v>
      </c>
      <c r="E439" s="1" t="s">
        <v>1790</v>
      </c>
      <c r="F439" s="1" t="s">
        <v>1791</v>
      </c>
      <c r="G439" s="1" t="s">
        <v>1792</v>
      </c>
      <c r="H439" s="1" t="s">
        <v>205</v>
      </c>
    </row>
    <row r="440">
      <c r="A440" s="1" t="s">
        <v>1840</v>
      </c>
      <c r="B440" s="1">
        <v>26.0</v>
      </c>
      <c r="C440" s="1" t="s">
        <v>1841</v>
      </c>
      <c r="D440" s="1" t="s">
        <v>1203</v>
      </c>
      <c r="E440" s="1" t="s">
        <v>1790</v>
      </c>
      <c r="F440" s="1" t="s">
        <v>1791</v>
      </c>
      <c r="G440" s="1" t="s">
        <v>1792</v>
      </c>
      <c r="H440" s="1" t="s">
        <v>1840</v>
      </c>
    </row>
    <row r="441">
      <c r="A441" s="1" t="s">
        <v>436</v>
      </c>
      <c r="B441" s="1">
        <v>28.0</v>
      </c>
      <c r="C441" s="1" t="s">
        <v>1842</v>
      </c>
      <c r="D441" s="1" t="s">
        <v>1203</v>
      </c>
      <c r="E441" s="1" t="s">
        <v>1790</v>
      </c>
      <c r="F441" s="1" t="s">
        <v>1791</v>
      </c>
      <c r="G441" s="1" t="s">
        <v>1792</v>
      </c>
      <c r="H441" s="1" t="s">
        <v>436</v>
      </c>
    </row>
    <row r="442">
      <c r="A442" s="1" t="s">
        <v>293</v>
      </c>
      <c r="B442" s="1">
        <v>27.0</v>
      </c>
      <c r="C442" s="1" t="s">
        <v>1843</v>
      </c>
      <c r="D442" s="1" t="s">
        <v>1203</v>
      </c>
      <c r="E442" s="1" t="s">
        <v>1790</v>
      </c>
      <c r="F442" s="1" t="s">
        <v>1791</v>
      </c>
      <c r="G442" s="1" t="s">
        <v>1792</v>
      </c>
      <c r="H442" s="1" t="s">
        <v>293</v>
      </c>
    </row>
    <row r="443">
      <c r="A443" s="1" t="s">
        <v>262</v>
      </c>
      <c r="B443" s="1">
        <v>28.0</v>
      </c>
      <c r="C443" s="1" t="s">
        <v>1844</v>
      </c>
      <c r="D443" s="1" t="s">
        <v>1203</v>
      </c>
      <c r="E443" s="1" t="s">
        <v>1790</v>
      </c>
      <c r="F443" s="1" t="s">
        <v>1791</v>
      </c>
      <c r="G443" s="1" t="s">
        <v>1792</v>
      </c>
      <c r="H443" s="1" t="s">
        <v>262</v>
      </c>
    </row>
    <row r="444">
      <c r="A444" s="1" t="s">
        <v>185</v>
      </c>
      <c r="B444" s="1">
        <v>25.0</v>
      </c>
      <c r="C444" s="1" t="s">
        <v>1845</v>
      </c>
      <c r="D444" s="1" t="s">
        <v>1203</v>
      </c>
      <c r="E444" s="1" t="s">
        <v>1790</v>
      </c>
      <c r="F444" s="1" t="s">
        <v>1791</v>
      </c>
      <c r="G444" s="1" t="s">
        <v>1792</v>
      </c>
      <c r="H444" s="1" t="s">
        <v>185</v>
      </c>
    </row>
    <row r="445">
      <c r="A445" s="1" t="s">
        <v>1846</v>
      </c>
      <c r="B445" s="1">
        <v>30.0</v>
      </c>
      <c r="C445" s="1" t="s">
        <v>1847</v>
      </c>
      <c r="D445" s="1" t="s">
        <v>1203</v>
      </c>
      <c r="E445" s="1" t="s">
        <v>1790</v>
      </c>
      <c r="F445" s="1" t="s">
        <v>1791</v>
      </c>
      <c r="G445" s="1" t="s">
        <v>1792</v>
      </c>
      <c r="H445" s="1" t="s">
        <v>1846</v>
      </c>
    </row>
    <row r="446">
      <c r="A446" s="1" t="s">
        <v>266</v>
      </c>
      <c r="B446" s="1">
        <v>26.0</v>
      </c>
      <c r="C446" s="1" t="s">
        <v>1848</v>
      </c>
      <c r="D446" s="1" t="s">
        <v>1203</v>
      </c>
      <c r="E446" s="1" t="s">
        <v>1790</v>
      </c>
      <c r="F446" s="1" t="s">
        <v>1791</v>
      </c>
      <c r="G446" s="1" t="s">
        <v>1792</v>
      </c>
      <c r="H446" s="1" t="s">
        <v>266</v>
      </c>
    </row>
    <row r="447">
      <c r="A447" s="1" t="s">
        <v>18</v>
      </c>
      <c r="B447" s="1">
        <v>28.0</v>
      </c>
      <c r="C447" s="1" t="s">
        <v>1849</v>
      </c>
      <c r="D447" s="1" t="s">
        <v>1203</v>
      </c>
      <c r="E447" s="1" t="s">
        <v>1790</v>
      </c>
      <c r="F447" s="1" t="s">
        <v>1791</v>
      </c>
      <c r="G447" s="1" t="s">
        <v>1792</v>
      </c>
      <c r="H447" s="1" t="s">
        <v>18</v>
      </c>
    </row>
    <row r="448">
      <c r="A448" s="1" t="s">
        <v>224</v>
      </c>
      <c r="B448" s="1">
        <v>24.0</v>
      </c>
      <c r="C448" s="1" t="s">
        <v>1850</v>
      </c>
      <c r="D448" s="1" t="s">
        <v>1203</v>
      </c>
      <c r="E448" s="1" t="s">
        <v>1790</v>
      </c>
      <c r="F448" s="1" t="s">
        <v>1791</v>
      </c>
      <c r="G448" s="1" t="s">
        <v>1792</v>
      </c>
      <c r="H448" s="1" t="s">
        <v>224</v>
      </c>
    </row>
    <row r="449">
      <c r="A449" s="1" t="s">
        <v>213</v>
      </c>
      <c r="B449" s="1">
        <v>29.0</v>
      </c>
      <c r="C449" s="1" t="s">
        <v>1851</v>
      </c>
      <c r="D449" s="1" t="s">
        <v>1203</v>
      </c>
      <c r="E449" s="1" t="s">
        <v>1790</v>
      </c>
      <c r="F449" s="1" t="s">
        <v>1791</v>
      </c>
      <c r="G449" s="1" t="s">
        <v>1792</v>
      </c>
      <c r="H449" s="1" t="s">
        <v>213</v>
      </c>
    </row>
    <row r="450">
      <c r="A450" s="1" t="s">
        <v>199</v>
      </c>
      <c r="B450" s="1">
        <v>30.0</v>
      </c>
      <c r="C450" s="1" t="s">
        <v>1852</v>
      </c>
      <c r="D450" s="1" t="s">
        <v>1203</v>
      </c>
      <c r="E450" s="1" t="s">
        <v>1790</v>
      </c>
      <c r="F450" s="1" t="s">
        <v>1791</v>
      </c>
      <c r="G450" s="1" t="s">
        <v>1792</v>
      </c>
      <c r="H450" s="1" t="s">
        <v>199</v>
      </c>
    </row>
    <row r="451">
      <c r="A451" s="1" t="s">
        <v>413</v>
      </c>
      <c r="B451" s="1">
        <v>29.0</v>
      </c>
      <c r="C451" s="1" t="s">
        <v>1853</v>
      </c>
      <c r="D451" s="1" t="s">
        <v>1203</v>
      </c>
      <c r="E451" s="1" t="s">
        <v>1790</v>
      </c>
      <c r="F451" s="1" t="s">
        <v>1791</v>
      </c>
      <c r="G451" s="1" t="s">
        <v>1792</v>
      </c>
      <c r="H451" s="1" t="s">
        <v>1854</v>
      </c>
    </row>
    <row r="452">
      <c r="A452" s="1" t="s">
        <v>1855</v>
      </c>
      <c r="B452" s="1" t="s">
        <v>1221</v>
      </c>
      <c r="C452" s="1" t="s">
        <v>1856</v>
      </c>
      <c r="D452" s="1" t="s">
        <v>1203</v>
      </c>
      <c r="E452" s="1" t="s">
        <v>1790</v>
      </c>
      <c r="F452" s="1" t="s">
        <v>1791</v>
      </c>
      <c r="G452" s="1" t="s">
        <v>1792</v>
      </c>
      <c r="H452" s="1" t="s">
        <v>1855</v>
      </c>
    </row>
    <row r="453">
      <c r="A453" s="1" t="s">
        <v>274</v>
      </c>
      <c r="B453" s="1">
        <v>27.0</v>
      </c>
      <c r="C453" s="1" t="s">
        <v>1857</v>
      </c>
      <c r="D453" s="1" t="s">
        <v>1203</v>
      </c>
      <c r="E453" s="1" t="s">
        <v>1790</v>
      </c>
      <c r="F453" s="1" t="s">
        <v>1791</v>
      </c>
      <c r="G453" s="1" t="s">
        <v>1792</v>
      </c>
      <c r="H453" s="1" t="s">
        <v>274</v>
      </c>
    </row>
    <row r="454">
      <c r="A454" s="1" t="s">
        <v>386</v>
      </c>
      <c r="B454" s="1">
        <v>26.0</v>
      </c>
      <c r="C454" s="1" t="s">
        <v>1858</v>
      </c>
      <c r="D454" s="1" t="s">
        <v>1203</v>
      </c>
      <c r="E454" s="1" t="s">
        <v>1790</v>
      </c>
      <c r="F454" s="1" t="s">
        <v>1791</v>
      </c>
      <c r="G454" s="1" t="s">
        <v>1792</v>
      </c>
      <c r="H454" s="1" t="s">
        <v>386</v>
      </c>
    </row>
    <row r="455">
      <c r="A455" s="1" t="s">
        <v>271</v>
      </c>
      <c r="B455" s="1">
        <v>29.0</v>
      </c>
      <c r="C455" s="1" t="s">
        <v>1859</v>
      </c>
      <c r="D455" s="1" t="s">
        <v>1203</v>
      </c>
      <c r="E455" s="1" t="s">
        <v>1790</v>
      </c>
      <c r="F455" s="1" t="s">
        <v>1791</v>
      </c>
      <c r="G455" s="1" t="s">
        <v>1792</v>
      </c>
      <c r="H455" s="1" t="s">
        <v>271</v>
      </c>
    </row>
    <row r="456">
      <c r="A456" s="1" t="s">
        <v>453</v>
      </c>
      <c r="B456" s="1">
        <v>25.0</v>
      </c>
      <c r="C456" s="1" t="s">
        <v>1860</v>
      </c>
      <c r="D456" s="1" t="s">
        <v>1203</v>
      </c>
      <c r="E456" s="1" t="s">
        <v>1790</v>
      </c>
      <c r="F456" s="1" t="s">
        <v>1791</v>
      </c>
      <c r="G456" s="1" t="s">
        <v>1792</v>
      </c>
      <c r="H456" s="1" t="s">
        <v>1861</v>
      </c>
    </row>
    <row r="457">
      <c r="A457" s="1" t="s">
        <v>321</v>
      </c>
      <c r="B457" s="1">
        <v>29.0</v>
      </c>
      <c r="C457" s="1" t="s">
        <v>1862</v>
      </c>
      <c r="D457" s="1" t="s">
        <v>1203</v>
      </c>
      <c r="E457" s="1" t="s">
        <v>1790</v>
      </c>
      <c r="F457" s="1" t="s">
        <v>1791</v>
      </c>
      <c r="G457" s="1" t="s">
        <v>1792</v>
      </c>
      <c r="H457" s="1" t="s">
        <v>1863</v>
      </c>
    </row>
    <row r="458">
      <c r="A458" s="1" t="s">
        <v>255</v>
      </c>
      <c r="B458" s="1" t="s">
        <v>1221</v>
      </c>
      <c r="C458" s="1" t="s">
        <v>1864</v>
      </c>
      <c r="D458" s="1" t="s">
        <v>1203</v>
      </c>
      <c r="E458" s="1" t="s">
        <v>1790</v>
      </c>
      <c r="F458" s="1" t="s">
        <v>1791</v>
      </c>
      <c r="G458" s="1" t="s">
        <v>1792</v>
      </c>
      <c r="H458" s="1" t="s">
        <v>255</v>
      </c>
    </row>
    <row r="459">
      <c r="A459" s="1" t="s">
        <v>141</v>
      </c>
      <c r="B459" s="1">
        <v>26.0</v>
      </c>
      <c r="C459" s="1" t="s">
        <v>1865</v>
      </c>
      <c r="D459" s="1" t="s">
        <v>1203</v>
      </c>
      <c r="E459" s="1" t="s">
        <v>1790</v>
      </c>
      <c r="F459" s="1" t="s">
        <v>1791</v>
      </c>
      <c r="G459" s="1" t="s">
        <v>1792</v>
      </c>
      <c r="H459" s="1" t="s">
        <v>141</v>
      </c>
    </row>
    <row r="460">
      <c r="A460" s="1" t="s">
        <v>284</v>
      </c>
      <c r="B460" s="1" t="s">
        <v>1221</v>
      </c>
      <c r="C460" s="1" t="s">
        <v>1866</v>
      </c>
      <c r="D460" s="1" t="s">
        <v>1203</v>
      </c>
      <c r="E460" s="1" t="s">
        <v>1790</v>
      </c>
      <c r="F460" s="1" t="s">
        <v>1791</v>
      </c>
      <c r="G460" s="1" t="s">
        <v>1792</v>
      </c>
      <c r="H460" s="1" t="s">
        <v>284</v>
      </c>
    </row>
    <row r="461">
      <c r="A461" s="1" t="s">
        <v>1867</v>
      </c>
      <c r="B461" s="1" t="s">
        <v>1221</v>
      </c>
      <c r="C461" s="1" t="s">
        <v>1868</v>
      </c>
      <c r="D461" s="1" t="s">
        <v>1203</v>
      </c>
      <c r="E461" s="1" t="s">
        <v>1790</v>
      </c>
      <c r="F461" s="1" t="s">
        <v>1791</v>
      </c>
      <c r="G461" s="1" t="s">
        <v>1792</v>
      </c>
      <c r="H461" s="1" t="s">
        <v>1867</v>
      </c>
    </row>
    <row r="462">
      <c r="A462" s="1" t="s">
        <v>251</v>
      </c>
      <c r="B462" s="1">
        <v>29.0</v>
      </c>
      <c r="C462" s="1" t="s">
        <v>1869</v>
      </c>
      <c r="D462" s="1" t="s">
        <v>1203</v>
      </c>
      <c r="E462" s="1" t="s">
        <v>1790</v>
      </c>
      <c r="F462" s="1" t="s">
        <v>1791</v>
      </c>
      <c r="G462" s="1" t="s">
        <v>1792</v>
      </c>
      <c r="H462" s="1" t="s">
        <v>251</v>
      </c>
    </row>
    <row r="463">
      <c r="A463" s="1" t="s">
        <v>248</v>
      </c>
      <c r="B463" s="1">
        <v>28.0</v>
      </c>
      <c r="C463" s="1" t="s">
        <v>1870</v>
      </c>
      <c r="D463" s="1" t="s">
        <v>1203</v>
      </c>
      <c r="E463" s="1" t="s">
        <v>1790</v>
      </c>
      <c r="F463" s="1" t="s">
        <v>1791</v>
      </c>
      <c r="G463" s="1" t="s">
        <v>1792</v>
      </c>
      <c r="H463" s="1" t="s">
        <v>248</v>
      </c>
    </row>
    <row r="464">
      <c r="A464" s="1" t="s">
        <v>1871</v>
      </c>
      <c r="B464" s="1">
        <v>30.0</v>
      </c>
      <c r="C464" s="1" t="s">
        <v>1872</v>
      </c>
      <c r="D464" s="1" t="s">
        <v>1203</v>
      </c>
      <c r="E464" s="1" t="s">
        <v>1790</v>
      </c>
      <c r="F464" s="1" t="s">
        <v>1791</v>
      </c>
      <c r="G464" s="1" t="s">
        <v>1792</v>
      </c>
      <c r="H464" s="1" t="s">
        <v>1871</v>
      </c>
    </row>
    <row r="465">
      <c r="A465" s="1" t="s">
        <v>47</v>
      </c>
      <c r="B465" s="1">
        <v>26.0</v>
      </c>
      <c r="C465" s="1" t="s">
        <v>1873</v>
      </c>
      <c r="D465" s="1" t="s">
        <v>1203</v>
      </c>
      <c r="E465" s="1" t="s">
        <v>1790</v>
      </c>
      <c r="F465" s="1" t="s">
        <v>1791</v>
      </c>
      <c r="G465" s="1" t="s">
        <v>1792</v>
      </c>
      <c r="H465" s="1" t="s">
        <v>47</v>
      </c>
    </row>
    <row r="466">
      <c r="A466" s="1" t="s">
        <v>1874</v>
      </c>
      <c r="B466" s="1">
        <v>27.0</v>
      </c>
      <c r="C466" s="1" t="s">
        <v>1875</v>
      </c>
      <c r="D466" s="1" t="s">
        <v>1203</v>
      </c>
      <c r="E466" s="1" t="s">
        <v>1790</v>
      </c>
      <c r="F466" s="1" t="s">
        <v>1791</v>
      </c>
      <c r="G466" s="1" t="s">
        <v>1792</v>
      </c>
      <c r="H466" s="1" t="s">
        <v>1874</v>
      </c>
    </row>
    <row r="467">
      <c r="A467" s="1" t="s">
        <v>144</v>
      </c>
      <c r="B467" s="1" t="s">
        <v>1221</v>
      </c>
      <c r="C467" s="1" t="s">
        <v>1876</v>
      </c>
      <c r="D467" s="1" t="s">
        <v>1203</v>
      </c>
      <c r="E467" s="1" t="s">
        <v>1790</v>
      </c>
      <c r="F467" s="1" t="s">
        <v>1791</v>
      </c>
      <c r="G467" s="1" t="s">
        <v>1792</v>
      </c>
      <c r="H467" s="1" t="s">
        <v>144</v>
      </c>
    </row>
    <row r="468">
      <c r="A468" s="1" t="s">
        <v>29</v>
      </c>
      <c r="B468" s="1">
        <v>27.0</v>
      </c>
      <c r="C468" s="1" t="s">
        <v>1877</v>
      </c>
      <c r="D468" s="1" t="s">
        <v>1203</v>
      </c>
      <c r="E468" s="1" t="s">
        <v>1790</v>
      </c>
      <c r="F468" s="1" t="s">
        <v>1791</v>
      </c>
      <c r="G468" s="1" t="s">
        <v>1792</v>
      </c>
      <c r="H468" s="1" t="s">
        <v>29</v>
      </c>
    </row>
    <row r="469">
      <c r="A469" s="1" t="s">
        <v>331</v>
      </c>
      <c r="B469" s="1">
        <v>30.0</v>
      </c>
      <c r="C469" s="1" t="s">
        <v>1878</v>
      </c>
      <c r="D469" s="1" t="s">
        <v>1203</v>
      </c>
      <c r="E469" s="1" t="s">
        <v>1790</v>
      </c>
      <c r="F469" s="1" t="s">
        <v>1791</v>
      </c>
      <c r="G469" s="1" t="s">
        <v>1792</v>
      </c>
      <c r="H469" s="1" t="s">
        <v>331</v>
      </c>
    </row>
    <row r="470">
      <c r="A470" s="1" t="s">
        <v>298</v>
      </c>
      <c r="B470" s="1">
        <v>26.0</v>
      </c>
      <c r="C470" s="1" t="s">
        <v>1879</v>
      </c>
      <c r="D470" s="1" t="s">
        <v>1203</v>
      </c>
      <c r="E470" s="1" t="s">
        <v>1790</v>
      </c>
      <c r="F470" s="1" t="s">
        <v>1791</v>
      </c>
      <c r="G470" s="1" t="s">
        <v>1792</v>
      </c>
      <c r="H470" s="1" t="s">
        <v>298</v>
      </c>
    </row>
    <row r="471">
      <c r="A471" s="1" t="s">
        <v>215</v>
      </c>
      <c r="B471" s="1" t="s">
        <v>1221</v>
      </c>
      <c r="C471" s="1" t="s">
        <v>1880</v>
      </c>
      <c r="D471" s="1" t="s">
        <v>1203</v>
      </c>
      <c r="E471" s="1" t="s">
        <v>1790</v>
      </c>
      <c r="F471" s="1" t="s">
        <v>1791</v>
      </c>
      <c r="G471" s="1" t="s">
        <v>1792</v>
      </c>
      <c r="H471" s="1" t="s">
        <v>215</v>
      </c>
    </row>
    <row r="472">
      <c r="A472" s="1" t="s">
        <v>323</v>
      </c>
      <c r="B472" s="1">
        <v>29.0</v>
      </c>
      <c r="C472" s="1" t="s">
        <v>1881</v>
      </c>
      <c r="D472" s="1" t="s">
        <v>1203</v>
      </c>
      <c r="E472" s="1" t="s">
        <v>1790</v>
      </c>
      <c r="F472" s="1" t="s">
        <v>1791</v>
      </c>
      <c r="G472" s="1" t="s">
        <v>1792</v>
      </c>
      <c r="H472" s="1" t="s">
        <v>323</v>
      </c>
    </row>
    <row r="473">
      <c r="A473" s="1" t="s">
        <v>395</v>
      </c>
      <c r="B473" s="1">
        <v>30.0</v>
      </c>
      <c r="C473" s="1" t="s">
        <v>1882</v>
      </c>
      <c r="D473" s="1" t="s">
        <v>1203</v>
      </c>
      <c r="E473" s="1" t="s">
        <v>1790</v>
      </c>
      <c r="F473" s="1" t="s">
        <v>1791</v>
      </c>
      <c r="G473" s="1" t="s">
        <v>1792</v>
      </c>
      <c r="H473" s="1" t="s">
        <v>395</v>
      </c>
    </row>
    <row r="474">
      <c r="A474" s="1" t="s">
        <v>26</v>
      </c>
      <c r="B474" s="1">
        <v>27.0</v>
      </c>
      <c r="C474" s="1" t="s">
        <v>1883</v>
      </c>
      <c r="D474" s="1" t="s">
        <v>1203</v>
      </c>
      <c r="E474" s="1" t="s">
        <v>1790</v>
      </c>
      <c r="F474" s="1" t="s">
        <v>1791</v>
      </c>
      <c r="G474" s="1" t="s">
        <v>1792</v>
      </c>
      <c r="H474" s="1" t="s">
        <v>26</v>
      </c>
    </row>
    <row r="475">
      <c r="A475" s="1" t="s">
        <v>307</v>
      </c>
      <c r="B475" s="1">
        <v>25.0</v>
      </c>
      <c r="C475" s="1" t="s">
        <v>1884</v>
      </c>
      <c r="D475" s="1" t="s">
        <v>1203</v>
      </c>
      <c r="E475" s="1" t="s">
        <v>1790</v>
      </c>
      <c r="F475" s="1" t="s">
        <v>1791</v>
      </c>
      <c r="G475" s="1" t="s">
        <v>1792</v>
      </c>
      <c r="H475" s="1" t="s">
        <v>307</v>
      </c>
    </row>
    <row r="476">
      <c r="A476" s="1" t="s">
        <v>279</v>
      </c>
      <c r="B476" s="1" t="s">
        <v>1221</v>
      </c>
      <c r="C476" s="1" t="s">
        <v>1885</v>
      </c>
      <c r="D476" s="1" t="s">
        <v>1203</v>
      </c>
      <c r="E476" s="1" t="s">
        <v>1790</v>
      </c>
      <c r="F476" s="1" t="s">
        <v>1791</v>
      </c>
      <c r="G476" s="1" t="s">
        <v>1792</v>
      </c>
      <c r="H476" s="1" t="s">
        <v>279</v>
      </c>
    </row>
    <row r="477">
      <c r="A477" s="1" t="s">
        <v>35</v>
      </c>
      <c r="B477" s="1">
        <v>26.0</v>
      </c>
      <c r="C477" s="1" t="s">
        <v>1886</v>
      </c>
      <c r="D477" s="1" t="s">
        <v>1203</v>
      </c>
      <c r="E477" s="1" t="s">
        <v>1790</v>
      </c>
      <c r="F477" s="1" t="s">
        <v>1791</v>
      </c>
      <c r="G477" s="1" t="s">
        <v>1792</v>
      </c>
      <c r="H477" s="1" t="s">
        <v>35</v>
      </c>
    </row>
    <row r="478">
      <c r="A478" s="1" t="s">
        <v>201</v>
      </c>
      <c r="B478" s="1">
        <v>28.0</v>
      </c>
      <c r="C478" s="1" t="s">
        <v>1887</v>
      </c>
      <c r="D478" s="1" t="s">
        <v>1203</v>
      </c>
      <c r="E478" s="1" t="s">
        <v>1790</v>
      </c>
      <c r="F478" s="1" t="s">
        <v>1791</v>
      </c>
      <c r="G478" s="1" t="s">
        <v>1792</v>
      </c>
      <c r="H478" s="1" t="s">
        <v>1888</v>
      </c>
    </row>
    <row r="479">
      <c r="A479" s="1" t="s">
        <v>226</v>
      </c>
      <c r="B479" s="1">
        <v>30.0</v>
      </c>
      <c r="C479" s="1" t="s">
        <v>1889</v>
      </c>
      <c r="D479" s="1" t="s">
        <v>1203</v>
      </c>
      <c r="E479" s="1" t="s">
        <v>1790</v>
      </c>
      <c r="F479" s="1" t="s">
        <v>1791</v>
      </c>
      <c r="G479" s="1" t="s">
        <v>1792</v>
      </c>
      <c r="H479" s="1" t="s">
        <v>226</v>
      </c>
    </row>
    <row r="480">
      <c r="A480" s="1" t="s">
        <v>181</v>
      </c>
      <c r="B480" s="1">
        <v>29.0</v>
      </c>
      <c r="C480" s="1" t="s">
        <v>1890</v>
      </c>
      <c r="D480" s="1" t="s">
        <v>1203</v>
      </c>
      <c r="E480" s="1" t="s">
        <v>1790</v>
      </c>
      <c r="F480" s="1" t="s">
        <v>1791</v>
      </c>
      <c r="G480" s="1" t="s">
        <v>1792</v>
      </c>
      <c r="H480" s="1" t="s">
        <v>181</v>
      </c>
    </row>
    <row r="481">
      <c r="A481" s="1" t="s">
        <v>161</v>
      </c>
      <c r="B481" s="1">
        <v>29.0</v>
      </c>
      <c r="C481" s="1" t="s">
        <v>1891</v>
      </c>
      <c r="D481" s="1" t="s">
        <v>1203</v>
      </c>
      <c r="E481" s="1" t="s">
        <v>1790</v>
      </c>
      <c r="F481" s="1" t="s">
        <v>1791</v>
      </c>
      <c r="G481" s="1" t="s">
        <v>1792</v>
      </c>
      <c r="H481" s="1" t="s">
        <v>161</v>
      </c>
    </row>
    <row r="482">
      <c r="A482" s="1" t="s">
        <v>304</v>
      </c>
      <c r="B482" s="1">
        <v>29.0</v>
      </c>
      <c r="C482" s="1" t="s">
        <v>1892</v>
      </c>
      <c r="D482" s="1" t="s">
        <v>1203</v>
      </c>
      <c r="E482" s="1" t="s">
        <v>1790</v>
      </c>
      <c r="F482" s="1" t="s">
        <v>1791</v>
      </c>
      <c r="G482" s="1" t="s">
        <v>1792</v>
      </c>
      <c r="H482" s="1" t="s">
        <v>304</v>
      </c>
    </row>
    <row r="483">
      <c r="A483" s="1" t="s">
        <v>405</v>
      </c>
      <c r="B483" s="1">
        <v>29.0</v>
      </c>
      <c r="C483" s="1" t="s">
        <v>1893</v>
      </c>
      <c r="D483" s="1" t="s">
        <v>1203</v>
      </c>
      <c r="E483" s="1" t="s">
        <v>1790</v>
      </c>
      <c r="F483" s="1" t="s">
        <v>1791</v>
      </c>
      <c r="G483" s="1" t="s">
        <v>1792</v>
      </c>
      <c r="H483" s="1" t="s">
        <v>405</v>
      </c>
    </row>
    <row r="484">
      <c r="A484" s="1" t="s">
        <v>172</v>
      </c>
      <c r="B484" s="1">
        <v>26.0</v>
      </c>
      <c r="C484" s="1" t="s">
        <v>1894</v>
      </c>
      <c r="D484" s="1" t="s">
        <v>1203</v>
      </c>
      <c r="E484" s="1" t="s">
        <v>1790</v>
      </c>
      <c r="F484" s="1" t="s">
        <v>1791</v>
      </c>
      <c r="G484" s="1" t="s">
        <v>1792</v>
      </c>
      <c r="H484" s="1" t="s">
        <v>172</v>
      </c>
    </row>
    <row r="485">
      <c r="A485" s="1" t="s">
        <v>166</v>
      </c>
      <c r="B485" s="1">
        <v>30.0</v>
      </c>
      <c r="C485" s="1" t="s">
        <v>1895</v>
      </c>
      <c r="D485" s="1" t="s">
        <v>1203</v>
      </c>
      <c r="E485" s="1" t="s">
        <v>1790</v>
      </c>
      <c r="F485" s="1" t="s">
        <v>1791</v>
      </c>
      <c r="G485" s="1" t="s">
        <v>1792</v>
      </c>
      <c r="H485" s="1" t="s">
        <v>166</v>
      </c>
    </row>
    <row r="486">
      <c r="A486" s="1" t="s">
        <v>32</v>
      </c>
      <c r="B486" s="1">
        <v>28.0</v>
      </c>
      <c r="C486" s="1" t="s">
        <v>1896</v>
      </c>
      <c r="D486" s="1" t="s">
        <v>1203</v>
      </c>
      <c r="E486" s="1" t="s">
        <v>1790</v>
      </c>
      <c r="F486" s="1" t="s">
        <v>1791</v>
      </c>
      <c r="G486" s="1" t="s">
        <v>1792</v>
      </c>
      <c r="H486" s="1" t="s">
        <v>32</v>
      </c>
    </row>
    <row r="487">
      <c r="A487" s="1" t="s">
        <v>211</v>
      </c>
      <c r="B487" s="1">
        <v>27.0</v>
      </c>
      <c r="C487" s="1" t="s">
        <v>1897</v>
      </c>
      <c r="D487" s="1" t="s">
        <v>1203</v>
      </c>
      <c r="E487" s="1" t="s">
        <v>1790</v>
      </c>
      <c r="F487" s="1" t="s">
        <v>1791</v>
      </c>
      <c r="G487" s="1" t="s">
        <v>1792</v>
      </c>
      <c r="H487" s="1" t="s">
        <v>1898</v>
      </c>
    </row>
    <row r="488">
      <c r="A488" s="1" t="s">
        <v>408</v>
      </c>
      <c r="B488" s="1">
        <v>30.0</v>
      </c>
      <c r="C488" s="1" t="s">
        <v>1899</v>
      </c>
      <c r="D488" s="1" t="s">
        <v>1203</v>
      </c>
      <c r="E488" s="1" t="s">
        <v>1790</v>
      </c>
      <c r="F488" s="1" t="s">
        <v>1791</v>
      </c>
      <c r="G488" s="1" t="s">
        <v>1792</v>
      </c>
      <c r="H488" s="1" t="s">
        <v>408</v>
      </c>
    </row>
    <row r="489">
      <c r="A489" s="1" t="s">
        <v>43</v>
      </c>
      <c r="B489" s="1">
        <v>29.0</v>
      </c>
      <c r="C489" s="1" t="s">
        <v>1900</v>
      </c>
      <c r="D489" s="1" t="s">
        <v>1203</v>
      </c>
      <c r="E489" s="1" t="s">
        <v>1790</v>
      </c>
      <c r="F489" s="1" t="s">
        <v>1791</v>
      </c>
      <c r="G489" s="1" t="s">
        <v>1792</v>
      </c>
      <c r="H489" s="1" t="s">
        <v>43</v>
      </c>
    </row>
    <row r="490">
      <c r="A490" s="1" t="s">
        <v>276</v>
      </c>
      <c r="B490" s="1" t="s">
        <v>1221</v>
      </c>
      <c r="C490" s="1" t="s">
        <v>1901</v>
      </c>
      <c r="D490" s="1" t="s">
        <v>1203</v>
      </c>
      <c r="E490" s="1" t="s">
        <v>1790</v>
      </c>
      <c r="F490" s="1" t="s">
        <v>1791</v>
      </c>
      <c r="G490" s="1" t="s">
        <v>1792</v>
      </c>
      <c r="H490" s="1" t="s">
        <v>276</v>
      </c>
    </row>
    <row r="491">
      <c r="A491" s="1" t="s">
        <v>156</v>
      </c>
      <c r="B491" s="1" t="s">
        <v>1221</v>
      </c>
      <c r="C491" s="1" t="s">
        <v>1902</v>
      </c>
      <c r="D491" s="1" t="s">
        <v>1203</v>
      </c>
      <c r="E491" s="1" t="s">
        <v>1790</v>
      </c>
      <c r="F491" s="1" t="s">
        <v>1791</v>
      </c>
      <c r="G491" s="1" t="s">
        <v>1792</v>
      </c>
      <c r="H491" s="1" t="s">
        <v>156</v>
      </c>
    </row>
    <row r="492">
      <c r="A492" s="1" t="s">
        <v>260</v>
      </c>
      <c r="B492" s="1" t="s">
        <v>1221</v>
      </c>
      <c r="C492" s="1" t="s">
        <v>1903</v>
      </c>
      <c r="D492" s="1" t="s">
        <v>1203</v>
      </c>
      <c r="E492" s="1" t="s">
        <v>1790</v>
      </c>
      <c r="F492" s="1" t="s">
        <v>1791</v>
      </c>
      <c r="G492" s="1" t="s">
        <v>1792</v>
      </c>
      <c r="H492" s="1" t="s">
        <v>260</v>
      </c>
    </row>
    <row r="493">
      <c r="A493" s="1" t="s">
        <v>41</v>
      </c>
      <c r="B493" s="1">
        <v>28.0</v>
      </c>
      <c r="C493" s="1" t="s">
        <v>1904</v>
      </c>
      <c r="D493" s="1" t="s">
        <v>1203</v>
      </c>
      <c r="E493" s="1" t="s">
        <v>1790</v>
      </c>
      <c r="F493" s="1" t="s">
        <v>1791</v>
      </c>
      <c r="G493" s="1" t="s">
        <v>1792</v>
      </c>
      <c r="H493" s="1" t="s">
        <v>41</v>
      </c>
    </row>
    <row r="494">
      <c r="A494" s="1" t="s">
        <v>565</v>
      </c>
      <c r="B494" s="1">
        <v>27.0</v>
      </c>
      <c r="C494" s="1" t="s">
        <v>1905</v>
      </c>
      <c r="D494" s="1" t="s">
        <v>1203</v>
      </c>
      <c r="E494" s="1" t="s">
        <v>1790</v>
      </c>
      <c r="F494" s="1" t="s">
        <v>1791</v>
      </c>
      <c r="G494" s="1" t="s">
        <v>1792</v>
      </c>
      <c r="H494" s="1" t="s">
        <v>565</v>
      </c>
    </row>
    <row r="495">
      <c r="A495" s="1" t="s">
        <v>325</v>
      </c>
      <c r="B495" s="1">
        <v>29.0</v>
      </c>
      <c r="C495" s="1" t="s">
        <v>1906</v>
      </c>
      <c r="D495" s="1" t="s">
        <v>1203</v>
      </c>
      <c r="E495" s="1" t="s">
        <v>1790</v>
      </c>
      <c r="F495" s="1" t="s">
        <v>1791</v>
      </c>
      <c r="G495" s="1" t="s">
        <v>1792</v>
      </c>
      <c r="H495" s="1" t="s">
        <v>325</v>
      </c>
    </row>
    <row r="496">
      <c r="A496" s="1" t="s">
        <v>428</v>
      </c>
      <c r="B496" s="1">
        <v>29.0</v>
      </c>
      <c r="C496" s="1" t="s">
        <v>1907</v>
      </c>
      <c r="D496" s="1" t="s">
        <v>1203</v>
      </c>
      <c r="E496" s="1" t="s">
        <v>1790</v>
      </c>
      <c r="F496" s="1" t="s">
        <v>1791</v>
      </c>
      <c r="G496" s="1" t="s">
        <v>1792</v>
      </c>
      <c r="H496" s="1" t="s">
        <v>428</v>
      </c>
    </row>
    <row r="497">
      <c r="A497" s="1" t="s">
        <v>1908</v>
      </c>
      <c r="B497" s="1">
        <v>29.0</v>
      </c>
      <c r="C497" s="1" t="s">
        <v>1909</v>
      </c>
      <c r="D497" s="1" t="s">
        <v>1203</v>
      </c>
      <c r="E497" s="1" t="s">
        <v>1790</v>
      </c>
      <c r="F497" s="1" t="s">
        <v>1791</v>
      </c>
      <c r="G497" s="1" t="s">
        <v>1792</v>
      </c>
      <c r="H497" s="1" t="s">
        <v>1908</v>
      </c>
    </row>
    <row r="498">
      <c r="A498" s="1" t="s">
        <v>37</v>
      </c>
      <c r="B498" s="1">
        <v>26.0</v>
      </c>
      <c r="C498" s="1" t="s">
        <v>1910</v>
      </c>
      <c r="D498" s="1" t="s">
        <v>1203</v>
      </c>
      <c r="E498" s="1" t="s">
        <v>1790</v>
      </c>
      <c r="F498" s="1" t="s">
        <v>1791</v>
      </c>
      <c r="G498" s="1" t="s">
        <v>1792</v>
      </c>
      <c r="H498" s="1" t="s">
        <v>37</v>
      </c>
    </row>
    <row r="499">
      <c r="A499" s="1" t="s">
        <v>239</v>
      </c>
      <c r="B499" s="1">
        <v>27.0</v>
      </c>
      <c r="C499" s="1" t="s">
        <v>1911</v>
      </c>
      <c r="D499" s="1" t="s">
        <v>1203</v>
      </c>
      <c r="E499" s="1" t="s">
        <v>1790</v>
      </c>
      <c r="F499" s="1" t="s">
        <v>1791</v>
      </c>
      <c r="G499" s="1" t="s">
        <v>1792</v>
      </c>
      <c r="H499" s="1" t="s">
        <v>239</v>
      </c>
    </row>
    <row r="500">
      <c r="A500" s="1" t="s">
        <v>327</v>
      </c>
      <c r="B500" s="1">
        <v>29.0</v>
      </c>
      <c r="C500" s="1" t="s">
        <v>1912</v>
      </c>
      <c r="D500" s="1" t="s">
        <v>1203</v>
      </c>
      <c r="E500" s="1" t="s">
        <v>1790</v>
      </c>
      <c r="F500" s="1" t="s">
        <v>1791</v>
      </c>
      <c r="G500" s="1" t="s">
        <v>1792</v>
      </c>
      <c r="H500" s="1" t="s">
        <v>1913</v>
      </c>
    </row>
    <row r="501">
      <c r="A501" s="1" t="s">
        <v>207</v>
      </c>
      <c r="B501" s="1">
        <v>29.0</v>
      </c>
      <c r="C501" s="1" t="s">
        <v>1914</v>
      </c>
      <c r="D501" s="1" t="s">
        <v>1203</v>
      </c>
      <c r="E501" s="1" t="s">
        <v>1790</v>
      </c>
      <c r="F501" s="1" t="s">
        <v>1791</v>
      </c>
      <c r="G501" s="1" t="s">
        <v>1792</v>
      </c>
      <c r="H501" s="1" t="s">
        <v>207</v>
      </c>
    </row>
    <row r="502">
      <c r="A502" s="1" t="s">
        <v>1915</v>
      </c>
      <c r="B502" s="1" t="s">
        <v>1221</v>
      </c>
      <c r="C502" s="1" t="s">
        <v>1916</v>
      </c>
      <c r="D502" s="1" t="s">
        <v>1203</v>
      </c>
      <c r="E502" s="1" t="s">
        <v>1790</v>
      </c>
      <c r="F502" s="1" t="s">
        <v>1791</v>
      </c>
      <c r="G502" s="1" t="s">
        <v>1792</v>
      </c>
      <c r="H502" s="1" t="s">
        <v>1915</v>
      </c>
    </row>
    <row r="503">
      <c r="A503" s="1" t="s">
        <v>402</v>
      </c>
      <c r="B503" s="1">
        <v>28.0</v>
      </c>
      <c r="C503" s="1" t="s">
        <v>1917</v>
      </c>
      <c r="D503" s="1" t="s">
        <v>1203</v>
      </c>
      <c r="E503" s="1" t="s">
        <v>1790</v>
      </c>
      <c r="F503" s="1" t="s">
        <v>1791</v>
      </c>
      <c r="G503" s="1" t="s">
        <v>1792</v>
      </c>
      <c r="H503" s="1" t="s">
        <v>1918</v>
      </c>
    </row>
    <row r="504">
      <c r="A504" s="1" t="s">
        <v>1919</v>
      </c>
      <c r="B504" s="1">
        <v>30.0</v>
      </c>
      <c r="C504" s="1" t="s">
        <v>1920</v>
      </c>
      <c r="D504" s="1" t="s">
        <v>1203</v>
      </c>
      <c r="E504" s="1" t="s">
        <v>1790</v>
      </c>
      <c r="F504" s="1" t="s">
        <v>1791</v>
      </c>
      <c r="G504" s="1" t="s">
        <v>1792</v>
      </c>
      <c r="H504" s="1" t="s">
        <v>1919</v>
      </c>
    </row>
    <row r="505">
      <c r="A505" s="1" t="s">
        <v>1921</v>
      </c>
      <c r="B505" s="1">
        <v>23.0</v>
      </c>
      <c r="C505" s="1" t="s">
        <v>1922</v>
      </c>
      <c r="D505" s="1" t="s">
        <v>1203</v>
      </c>
      <c r="E505" s="1" t="s">
        <v>1923</v>
      </c>
      <c r="F505" s="1" t="s">
        <v>1791</v>
      </c>
      <c r="G505" s="1" t="s">
        <v>1924</v>
      </c>
      <c r="H505" s="1" t="s">
        <v>1921</v>
      </c>
    </row>
    <row r="506">
      <c r="A506" s="1" t="s">
        <v>1925</v>
      </c>
      <c r="B506" s="1">
        <v>28.0</v>
      </c>
      <c r="C506" s="1" t="s">
        <v>1926</v>
      </c>
      <c r="D506" s="1" t="s">
        <v>1203</v>
      </c>
      <c r="E506" s="1" t="s">
        <v>1923</v>
      </c>
      <c r="F506" s="1" t="s">
        <v>1791</v>
      </c>
      <c r="G506" s="1" t="s">
        <v>1924</v>
      </c>
      <c r="H506" s="1" t="s">
        <v>1925</v>
      </c>
    </row>
    <row r="507">
      <c r="A507" s="1" t="s">
        <v>450</v>
      </c>
      <c r="B507" s="1">
        <v>29.0</v>
      </c>
      <c r="C507" s="1" t="s">
        <v>1927</v>
      </c>
      <c r="D507" s="1" t="s">
        <v>1203</v>
      </c>
      <c r="E507" s="1" t="s">
        <v>1923</v>
      </c>
      <c r="F507" s="1" t="s">
        <v>1791</v>
      </c>
      <c r="G507" s="1" t="s">
        <v>1924</v>
      </c>
      <c r="H507" s="1" t="s">
        <v>450</v>
      </c>
    </row>
    <row r="508">
      <c r="A508" s="1" t="s">
        <v>583</v>
      </c>
      <c r="B508" s="1">
        <v>29.0</v>
      </c>
      <c r="C508" s="1" t="s">
        <v>1928</v>
      </c>
      <c r="D508" s="1" t="s">
        <v>1203</v>
      </c>
      <c r="E508" s="1" t="s">
        <v>1923</v>
      </c>
      <c r="F508" s="1" t="s">
        <v>1791</v>
      </c>
      <c r="G508" s="1" t="s">
        <v>1924</v>
      </c>
      <c r="H508" s="1" t="s">
        <v>583</v>
      </c>
    </row>
    <row r="509">
      <c r="A509" s="1" t="s">
        <v>1929</v>
      </c>
      <c r="B509" s="1">
        <v>30.0</v>
      </c>
      <c r="C509" s="1" t="s">
        <v>1930</v>
      </c>
      <c r="D509" s="1" t="s">
        <v>1203</v>
      </c>
      <c r="E509" s="1" t="s">
        <v>1923</v>
      </c>
      <c r="F509" s="1" t="s">
        <v>1791</v>
      </c>
      <c r="G509" s="1" t="s">
        <v>1924</v>
      </c>
      <c r="H509" s="1" t="s">
        <v>1929</v>
      </c>
    </row>
    <row r="510">
      <c r="A510" s="1" t="s">
        <v>356</v>
      </c>
      <c r="B510" s="1">
        <v>26.0</v>
      </c>
      <c r="C510" s="1" t="s">
        <v>1931</v>
      </c>
      <c r="D510" s="1" t="s">
        <v>1203</v>
      </c>
      <c r="E510" s="1" t="s">
        <v>1923</v>
      </c>
      <c r="F510" s="1" t="s">
        <v>1791</v>
      </c>
      <c r="G510" s="1" t="s">
        <v>1924</v>
      </c>
      <c r="H510" s="1" t="s">
        <v>356</v>
      </c>
    </row>
    <row r="511">
      <c r="A511" s="1" t="s">
        <v>589</v>
      </c>
      <c r="B511" s="1">
        <v>29.0</v>
      </c>
      <c r="C511" s="1" t="s">
        <v>1932</v>
      </c>
      <c r="D511" s="1" t="s">
        <v>1203</v>
      </c>
      <c r="E511" s="1" t="s">
        <v>1923</v>
      </c>
      <c r="F511" s="1" t="s">
        <v>1791</v>
      </c>
      <c r="G511" s="1" t="s">
        <v>1924</v>
      </c>
      <c r="H511" s="1" t="s">
        <v>589</v>
      </c>
    </row>
    <row r="512">
      <c r="A512" s="1" t="s">
        <v>513</v>
      </c>
      <c r="B512" s="1">
        <v>26.0</v>
      </c>
      <c r="C512" s="1" t="s">
        <v>1933</v>
      </c>
      <c r="D512" s="1" t="s">
        <v>1203</v>
      </c>
      <c r="E512" s="1" t="s">
        <v>1923</v>
      </c>
      <c r="F512" s="1" t="s">
        <v>1791</v>
      </c>
      <c r="G512" s="1" t="s">
        <v>1924</v>
      </c>
      <c r="H512" s="1" t="s">
        <v>513</v>
      </c>
    </row>
    <row r="513">
      <c r="A513" s="1" t="s">
        <v>1934</v>
      </c>
      <c r="B513" s="1">
        <v>26.0</v>
      </c>
      <c r="C513" s="1" t="s">
        <v>1935</v>
      </c>
      <c r="D513" s="1" t="s">
        <v>1203</v>
      </c>
      <c r="E513" s="1" t="s">
        <v>1923</v>
      </c>
      <c r="F513" s="1" t="s">
        <v>1791</v>
      </c>
      <c r="G513" s="1" t="s">
        <v>1924</v>
      </c>
      <c r="H513" s="1" t="s">
        <v>1934</v>
      </c>
    </row>
    <row r="514">
      <c r="A514" s="1" t="s">
        <v>596</v>
      </c>
      <c r="B514" s="1">
        <v>30.0</v>
      </c>
      <c r="C514" s="1" t="s">
        <v>1936</v>
      </c>
      <c r="D514" s="1" t="s">
        <v>1203</v>
      </c>
      <c r="E514" s="1" t="s">
        <v>1923</v>
      </c>
      <c r="F514" s="1" t="s">
        <v>1791</v>
      </c>
      <c r="G514" s="1" t="s">
        <v>1924</v>
      </c>
      <c r="H514" s="1" t="s">
        <v>596</v>
      </c>
    </row>
    <row r="515">
      <c r="A515" s="1" t="s">
        <v>1937</v>
      </c>
      <c r="B515" s="1">
        <v>29.0</v>
      </c>
      <c r="C515" s="1" t="s">
        <v>1938</v>
      </c>
      <c r="D515" s="1" t="s">
        <v>1203</v>
      </c>
      <c r="E515" s="1" t="s">
        <v>1923</v>
      </c>
      <c r="F515" s="1" t="s">
        <v>1791</v>
      </c>
      <c r="G515" s="1" t="s">
        <v>1924</v>
      </c>
      <c r="H515" s="1" t="s">
        <v>1937</v>
      </c>
    </row>
    <row r="516">
      <c r="A516" s="1" t="s">
        <v>1939</v>
      </c>
      <c r="B516" s="1">
        <v>27.0</v>
      </c>
      <c r="C516" s="1" t="s">
        <v>1940</v>
      </c>
      <c r="D516" s="1" t="s">
        <v>1203</v>
      </c>
      <c r="E516" s="1" t="s">
        <v>1923</v>
      </c>
      <c r="F516" s="1" t="s">
        <v>1791</v>
      </c>
      <c r="G516" s="1" t="s">
        <v>1924</v>
      </c>
      <c r="H516" s="1" t="s">
        <v>1939</v>
      </c>
    </row>
    <row r="517">
      <c r="A517" s="1" t="s">
        <v>374</v>
      </c>
      <c r="B517" s="1">
        <v>24.0</v>
      </c>
      <c r="C517" s="1" t="s">
        <v>1941</v>
      </c>
      <c r="D517" s="1" t="s">
        <v>1203</v>
      </c>
      <c r="E517" s="1" t="s">
        <v>1923</v>
      </c>
      <c r="F517" s="1" t="s">
        <v>1791</v>
      </c>
      <c r="G517" s="1" t="s">
        <v>1924</v>
      </c>
      <c r="H517" s="1" t="s">
        <v>374</v>
      </c>
    </row>
    <row r="518">
      <c r="A518" s="1" t="s">
        <v>603</v>
      </c>
      <c r="B518" s="1" t="s">
        <v>1221</v>
      </c>
      <c r="C518" s="1" t="s">
        <v>1942</v>
      </c>
      <c r="D518" s="1" t="s">
        <v>1203</v>
      </c>
      <c r="E518" s="1" t="s">
        <v>1923</v>
      </c>
      <c r="F518" s="1" t="s">
        <v>1791</v>
      </c>
      <c r="G518" s="1" t="s">
        <v>1924</v>
      </c>
      <c r="H518" s="1" t="s">
        <v>603</v>
      </c>
    </row>
    <row r="519">
      <c r="A519" s="1" t="s">
        <v>296</v>
      </c>
      <c r="B519" s="1">
        <v>29.0</v>
      </c>
      <c r="C519" s="1" t="s">
        <v>1943</v>
      </c>
      <c r="D519" s="1" t="s">
        <v>1203</v>
      </c>
      <c r="E519" s="1" t="s">
        <v>1923</v>
      </c>
      <c r="F519" s="1" t="s">
        <v>1791</v>
      </c>
      <c r="G519" s="1" t="s">
        <v>1924</v>
      </c>
      <c r="H519" s="1" t="s">
        <v>296</v>
      </c>
    </row>
    <row r="520">
      <c r="A520" s="1" t="s">
        <v>55</v>
      </c>
      <c r="B520" s="1">
        <v>26.0</v>
      </c>
      <c r="C520" s="1" t="s">
        <v>1944</v>
      </c>
      <c r="D520" s="1" t="s">
        <v>1203</v>
      </c>
      <c r="E520" s="1" t="s">
        <v>1923</v>
      </c>
      <c r="F520" s="1" t="s">
        <v>1791</v>
      </c>
      <c r="G520" s="1" t="s">
        <v>1924</v>
      </c>
      <c r="H520" s="1" t="s">
        <v>55</v>
      </c>
    </row>
    <row r="521">
      <c r="A521" s="1" t="s">
        <v>1945</v>
      </c>
      <c r="B521" s="1">
        <v>29.0</v>
      </c>
      <c r="C521" s="1" t="s">
        <v>1946</v>
      </c>
      <c r="D521" s="1" t="s">
        <v>1203</v>
      </c>
      <c r="E521" s="1" t="s">
        <v>1923</v>
      </c>
      <c r="F521" s="1" t="s">
        <v>1791</v>
      </c>
      <c r="G521" s="1" t="s">
        <v>1924</v>
      </c>
      <c r="H521" s="1" t="s">
        <v>1945</v>
      </c>
    </row>
    <row r="522">
      <c r="A522" s="1" t="s">
        <v>316</v>
      </c>
      <c r="B522" s="1">
        <v>30.0</v>
      </c>
      <c r="C522" s="1" t="s">
        <v>1947</v>
      </c>
      <c r="D522" s="1" t="s">
        <v>1203</v>
      </c>
      <c r="E522" s="1" t="s">
        <v>1923</v>
      </c>
      <c r="F522" s="1" t="s">
        <v>1791</v>
      </c>
      <c r="G522" s="1" t="s">
        <v>1924</v>
      </c>
      <c r="H522" s="1" t="s">
        <v>316</v>
      </c>
    </row>
    <row r="523">
      <c r="A523" s="1" t="s">
        <v>419</v>
      </c>
      <c r="B523" s="1">
        <v>29.0</v>
      </c>
      <c r="C523" s="1" t="s">
        <v>1948</v>
      </c>
      <c r="D523" s="1" t="s">
        <v>1203</v>
      </c>
      <c r="E523" s="1" t="s">
        <v>1923</v>
      </c>
      <c r="F523" s="1" t="s">
        <v>1791</v>
      </c>
      <c r="G523" s="1" t="s">
        <v>1924</v>
      </c>
      <c r="H523" s="1" t="s">
        <v>419</v>
      </c>
    </row>
    <row r="524">
      <c r="A524" s="1" t="s">
        <v>1949</v>
      </c>
      <c r="B524" s="1" t="s">
        <v>1221</v>
      </c>
      <c r="C524" s="1" t="s">
        <v>1950</v>
      </c>
      <c r="D524" s="1" t="s">
        <v>1203</v>
      </c>
      <c r="E524" s="1" t="s">
        <v>1923</v>
      </c>
      <c r="F524" s="1" t="s">
        <v>1791</v>
      </c>
      <c r="G524" s="1" t="s">
        <v>1924</v>
      </c>
      <c r="H524" s="1" t="s">
        <v>1949</v>
      </c>
    </row>
    <row r="525">
      <c r="A525" s="1" t="s">
        <v>1951</v>
      </c>
      <c r="B525" s="1" t="s">
        <v>1221</v>
      </c>
      <c r="C525" s="1" t="s">
        <v>1952</v>
      </c>
      <c r="D525" s="1" t="s">
        <v>1203</v>
      </c>
      <c r="E525" s="1" t="s">
        <v>1923</v>
      </c>
      <c r="F525" s="1" t="s">
        <v>1791</v>
      </c>
      <c r="G525" s="1" t="s">
        <v>1924</v>
      </c>
      <c r="H525" s="1" t="s">
        <v>1951</v>
      </c>
    </row>
    <row r="526">
      <c r="A526" s="1" t="s">
        <v>585</v>
      </c>
      <c r="B526" s="1">
        <v>30.0</v>
      </c>
      <c r="C526" s="1" t="s">
        <v>1953</v>
      </c>
      <c r="D526" s="1" t="s">
        <v>1203</v>
      </c>
      <c r="E526" s="1" t="s">
        <v>1923</v>
      </c>
      <c r="F526" s="1" t="s">
        <v>1791</v>
      </c>
      <c r="G526" s="1" t="s">
        <v>1924</v>
      </c>
      <c r="H526" s="1" t="s">
        <v>585</v>
      </c>
    </row>
    <row r="527">
      <c r="A527" s="1" t="s">
        <v>1954</v>
      </c>
      <c r="B527" s="1" t="s">
        <v>1221</v>
      </c>
      <c r="C527" s="1" t="s">
        <v>1955</v>
      </c>
      <c r="D527" s="1" t="s">
        <v>1203</v>
      </c>
      <c r="E527" s="1" t="s">
        <v>1923</v>
      </c>
      <c r="F527" s="1" t="s">
        <v>1791</v>
      </c>
      <c r="G527" s="1" t="s">
        <v>1924</v>
      </c>
      <c r="H527" s="1" t="s">
        <v>1954</v>
      </c>
    </row>
    <row r="528">
      <c r="A528" s="1" t="s">
        <v>503</v>
      </c>
      <c r="B528" s="1">
        <v>27.0</v>
      </c>
      <c r="C528" s="1" t="s">
        <v>1956</v>
      </c>
      <c r="D528" s="1" t="s">
        <v>1203</v>
      </c>
      <c r="E528" s="1" t="s">
        <v>1923</v>
      </c>
      <c r="F528" s="1" t="s">
        <v>1791</v>
      </c>
      <c r="G528" s="1" t="s">
        <v>1924</v>
      </c>
      <c r="H528" s="1" t="s">
        <v>503</v>
      </c>
    </row>
    <row r="529">
      <c r="A529" s="1" t="s">
        <v>509</v>
      </c>
      <c r="B529" s="1">
        <v>28.0</v>
      </c>
      <c r="C529" s="1" t="s">
        <v>1957</v>
      </c>
      <c r="D529" s="1" t="s">
        <v>1203</v>
      </c>
      <c r="E529" s="1" t="s">
        <v>1923</v>
      </c>
      <c r="F529" s="1" t="s">
        <v>1791</v>
      </c>
      <c r="G529" s="1" t="s">
        <v>1924</v>
      </c>
      <c r="H529" s="1" t="s">
        <v>509</v>
      </c>
    </row>
    <row r="530">
      <c r="A530" s="1" t="s">
        <v>481</v>
      </c>
      <c r="B530" s="1">
        <v>28.0</v>
      </c>
      <c r="C530" s="1" t="s">
        <v>1958</v>
      </c>
      <c r="D530" s="1" t="s">
        <v>1203</v>
      </c>
      <c r="E530" s="1" t="s">
        <v>1923</v>
      </c>
      <c r="F530" s="1" t="s">
        <v>1791</v>
      </c>
      <c r="G530" s="1" t="s">
        <v>1924</v>
      </c>
      <c r="H530" s="1" t="s">
        <v>481</v>
      </c>
    </row>
    <row r="531">
      <c r="A531" s="1" t="s">
        <v>459</v>
      </c>
      <c r="B531" s="1" t="s">
        <v>1221</v>
      </c>
      <c r="C531" s="1" t="s">
        <v>1959</v>
      </c>
      <c r="D531" s="1" t="s">
        <v>1203</v>
      </c>
      <c r="E531" s="1" t="s">
        <v>1923</v>
      </c>
      <c r="F531" s="1" t="s">
        <v>1791</v>
      </c>
      <c r="G531" s="1" t="s">
        <v>1924</v>
      </c>
      <c r="H531" s="1" t="s">
        <v>459</v>
      </c>
    </row>
    <row r="532">
      <c r="A532" s="1" t="s">
        <v>579</v>
      </c>
      <c r="B532" s="1">
        <v>28.0</v>
      </c>
      <c r="C532" s="1" t="s">
        <v>1960</v>
      </c>
      <c r="D532" s="1" t="s">
        <v>1203</v>
      </c>
      <c r="E532" s="1" t="s">
        <v>1923</v>
      </c>
      <c r="F532" s="1" t="s">
        <v>1791</v>
      </c>
      <c r="G532" s="1" t="s">
        <v>1924</v>
      </c>
      <c r="H532" s="1" t="s">
        <v>579</v>
      </c>
    </row>
    <row r="533">
      <c r="A533" s="1" t="s">
        <v>601</v>
      </c>
      <c r="B533" s="1">
        <v>29.0</v>
      </c>
      <c r="C533" s="1" t="s">
        <v>1961</v>
      </c>
      <c r="D533" s="1" t="s">
        <v>1203</v>
      </c>
      <c r="E533" s="1" t="s">
        <v>1923</v>
      </c>
      <c r="F533" s="1" t="s">
        <v>1791</v>
      </c>
      <c r="G533" s="1" t="s">
        <v>1924</v>
      </c>
      <c r="H533" s="1" t="s">
        <v>601</v>
      </c>
    </row>
    <row r="534">
      <c r="A534" s="1" t="s">
        <v>366</v>
      </c>
      <c r="B534" s="1">
        <v>22.0</v>
      </c>
      <c r="C534" s="1" t="s">
        <v>1962</v>
      </c>
      <c r="D534" s="1" t="s">
        <v>1203</v>
      </c>
      <c r="E534" s="1" t="s">
        <v>1923</v>
      </c>
      <c r="F534" s="1" t="s">
        <v>1791</v>
      </c>
      <c r="G534" s="1" t="s">
        <v>1924</v>
      </c>
      <c r="H534" s="1" t="s">
        <v>366</v>
      </c>
    </row>
    <row r="535">
      <c r="A535" s="1" t="s">
        <v>362</v>
      </c>
      <c r="B535" s="1">
        <v>27.0</v>
      </c>
      <c r="C535" s="1" t="s">
        <v>1963</v>
      </c>
      <c r="D535" s="1" t="s">
        <v>1203</v>
      </c>
      <c r="E535" s="1" t="s">
        <v>1923</v>
      </c>
      <c r="F535" s="1" t="s">
        <v>1791</v>
      </c>
      <c r="G535" s="1" t="s">
        <v>1924</v>
      </c>
      <c r="H535" s="1" t="s">
        <v>362</v>
      </c>
    </row>
    <row r="536">
      <c r="A536" s="1" t="s">
        <v>602</v>
      </c>
      <c r="B536" s="1">
        <v>28.0</v>
      </c>
      <c r="C536" s="1" t="s">
        <v>1964</v>
      </c>
      <c r="D536" s="1" t="s">
        <v>1203</v>
      </c>
      <c r="E536" s="1" t="s">
        <v>1923</v>
      </c>
      <c r="F536" s="1" t="s">
        <v>1791</v>
      </c>
      <c r="G536" s="1" t="s">
        <v>1924</v>
      </c>
      <c r="H536" s="1" t="s">
        <v>1965</v>
      </c>
    </row>
    <row r="537">
      <c r="A537" s="1" t="s">
        <v>1966</v>
      </c>
      <c r="B537" s="1" t="s">
        <v>1221</v>
      </c>
      <c r="C537" s="1" t="s">
        <v>1967</v>
      </c>
      <c r="D537" s="1" t="s">
        <v>1203</v>
      </c>
      <c r="E537" s="1" t="s">
        <v>1923</v>
      </c>
      <c r="F537" s="1" t="s">
        <v>1791</v>
      </c>
      <c r="G537" s="1" t="s">
        <v>1924</v>
      </c>
      <c r="H537" s="1" t="s">
        <v>1966</v>
      </c>
    </row>
    <row r="538">
      <c r="A538" s="1" t="s">
        <v>1968</v>
      </c>
      <c r="B538" s="1">
        <v>28.0</v>
      </c>
      <c r="C538" s="1" t="s">
        <v>1969</v>
      </c>
      <c r="D538" s="1" t="s">
        <v>1203</v>
      </c>
      <c r="E538" s="1" t="s">
        <v>1923</v>
      </c>
      <c r="F538" s="1" t="s">
        <v>1791</v>
      </c>
      <c r="G538" s="1" t="s">
        <v>1924</v>
      </c>
      <c r="H538" s="1" t="s">
        <v>1968</v>
      </c>
    </row>
    <row r="539">
      <c r="A539" s="1" t="s">
        <v>466</v>
      </c>
      <c r="B539" s="1" t="s">
        <v>1221</v>
      </c>
      <c r="C539" s="1" t="s">
        <v>1970</v>
      </c>
      <c r="D539" s="1" t="s">
        <v>1203</v>
      </c>
      <c r="E539" s="1" t="s">
        <v>1923</v>
      </c>
      <c r="F539" s="1" t="s">
        <v>1791</v>
      </c>
      <c r="G539" s="1" t="s">
        <v>1924</v>
      </c>
      <c r="H539" s="1" t="s">
        <v>466</v>
      </c>
    </row>
    <row r="540">
      <c r="A540" s="1" t="s">
        <v>519</v>
      </c>
      <c r="B540" s="1">
        <v>29.0</v>
      </c>
      <c r="C540" s="1" t="s">
        <v>1971</v>
      </c>
      <c r="D540" s="1" t="s">
        <v>1203</v>
      </c>
      <c r="E540" s="1" t="s">
        <v>1923</v>
      </c>
      <c r="F540" s="1" t="s">
        <v>1791</v>
      </c>
      <c r="G540" s="1" t="s">
        <v>1924</v>
      </c>
      <c r="H540" s="1" t="s">
        <v>519</v>
      </c>
    </row>
    <row r="541">
      <c r="A541" s="1" t="s">
        <v>475</v>
      </c>
      <c r="B541" s="1" t="s">
        <v>1221</v>
      </c>
      <c r="C541" s="1" t="s">
        <v>1972</v>
      </c>
      <c r="D541" s="1" t="s">
        <v>1203</v>
      </c>
      <c r="E541" s="1" t="s">
        <v>1923</v>
      </c>
      <c r="F541" s="1" t="s">
        <v>1791</v>
      </c>
      <c r="G541" s="1" t="s">
        <v>1924</v>
      </c>
      <c r="H541" s="1" t="s">
        <v>475</v>
      </c>
    </row>
    <row r="542">
      <c r="A542" s="1" t="s">
        <v>1973</v>
      </c>
      <c r="B542" s="1" t="s">
        <v>1221</v>
      </c>
      <c r="C542" s="1" t="s">
        <v>1974</v>
      </c>
      <c r="D542" s="1" t="s">
        <v>1203</v>
      </c>
      <c r="E542" s="1" t="s">
        <v>1923</v>
      </c>
      <c r="F542" s="1" t="s">
        <v>1791</v>
      </c>
      <c r="G542" s="1" t="s">
        <v>1924</v>
      </c>
      <c r="H542" s="1" t="s">
        <v>1973</v>
      </c>
    </row>
    <row r="543">
      <c r="A543" s="1" t="s">
        <v>358</v>
      </c>
      <c r="B543" s="1" t="s">
        <v>1221</v>
      </c>
      <c r="C543" s="1" t="s">
        <v>1975</v>
      </c>
      <c r="D543" s="1" t="s">
        <v>1203</v>
      </c>
      <c r="E543" s="1" t="s">
        <v>1923</v>
      </c>
      <c r="F543" s="1" t="s">
        <v>1791</v>
      </c>
      <c r="G543" s="1" t="s">
        <v>1924</v>
      </c>
      <c r="H543" s="1" t="s">
        <v>358</v>
      </c>
    </row>
    <row r="544">
      <c r="A544" s="1" t="s">
        <v>506</v>
      </c>
      <c r="B544" s="1">
        <v>29.0</v>
      </c>
      <c r="C544" s="1" t="s">
        <v>1976</v>
      </c>
      <c r="D544" s="1" t="s">
        <v>1203</v>
      </c>
      <c r="E544" s="1" t="s">
        <v>1923</v>
      </c>
      <c r="F544" s="1" t="s">
        <v>1791</v>
      </c>
      <c r="G544" s="1" t="s">
        <v>1924</v>
      </c>
      <c r="H544" s="1" t="s">
        <v>506</v>
      </c>
    </row>
    <row r="545">
      <c r="A545" s="1" t="s">
        <v>538</v>
      </c>
      <c r="B545" s="1" t="s">
        <v>1221</v>
      </c>
      <c r="C545" s="1" t="s">
        <v>1977</v>
      </c>
      <c r="D545" s="1" t="s">
        <v>1203</v>
      </c>
      <c r="E545" s="1" t="s">
        <v>1923</v>
      </c>
      <c r="F545" s="1" t="s">
        <v>1791</v>
      </c>
      <c r="G545" s="1" t="s">
        <v>1924</v>
      </c>
      <c r="H545" s="1" t="s">
        <v>538</v>
      </c>
    </row>
    <row r="546">
      <c r="A546" s="1" t="s">
        <v>469</v>
      </c>
      <c r="B546" s="1" t="s">
        <v>1221</v>
      </c>
      <c r="C546" s="1" t="s">
        <v>1978</v>
      </c>
      <c r="D546" s="1" t="s">
        <v>1203</v>
      </c>
      <c r="E546" s="1" t="s">
        <v>1923</v>
      </c>
      <c r="F546" s="1" t="s">
        <v>1791</v>
      </c>
      <c r="G546" s="1" t="s">
        <v>1924</v>
      </c>
      <c r="H546" s="1" t="s">
        <v>469</v>
      </c>
    </row>
    <row r="547">
      <c r="A547" s="1" t="s">
        <v>103</v>
      </c>
      <c r="B547" s="1">
        <v>28.0</v>
      </c>
      <c r="C547" s="1" t="s">
        <v>1979</v>
      </c>
      <c r="D547" s="1" t="s">
        <v>1203</v>
      </c>
      <c r="E547" s="1" t="s">
        <v>1923</v>
      </c>
      <c r="F547" s="1" t="s">
        <v>1791</v>
      </c>
      <c r="G547" s="1" t="s">
        <v>1924</v>
      </c>
      <c r="H547" s="1" t="s">
        <v>1980</v>
      </c>
    </row>
    <row r="548">
      <c r="A548" s="1" t="s">
        <v>1981</v>
      </c>
      <c r="B548" s="1" t="s">
        <v>1221</v>
      </c>
      <c r="C548" s="1" t="s">
        <v>1982</v>
      </c>
      <c r="D548" s="1" t="s">
        <v>1203</v>
      </c>
      <c r="E548" s="1" t="s">
        <v>1923</v>
      </c>
      <c r="F548" s="1" t="s">
        <v>1791</v>
      </c>
      <c r="G548" s="1" t="s">
        <v>1924</v>
      </c>
      <c r="H548" s="1" t="s">
        <v>1981</v>
      </c>
    </row>
    <row r="549">
      <c r="A549" s="1" t="s">
        <v>505</v>
      </c>
      <c r="B549" s="1">
        <v>29.0</v>
      </c>
      <c r="C549" s="1" t="s">
        <v>1983</v>
      </c>
      <c r="D549" s="1" t="s">
        <v>1203</v>
      </c>
      <c r="E549" s="1" t="s">
        <v>1923</v>
      </c>
      <c r="F549" s="1" t="s">
        <v>1791</v>
      </c>
      <c r="G549" s="1" t="s">
        <v>1924</v>
      </c>
      <c r="H549" s="1" t="s">
        <v>505</v>
      </c>
    </row>
    <row r="550">
      <c r="A550" s="1" t="s">
        <v>588</v>
      </c>
      <c r="B550" s="1">
        <v>30.0</v>
      </c>
      <c r="C550" s="1" t="s">
        <v>1984</v>
      </c>
      <c r="D550" s="1" t="s">
        <v>1203</v>
      </c>
      <c r="E550" s="1" t="s">
        <v>1923</v>
      </c>
      <c r="F550" s="1" t="s">
        <v>1791</v>
      </c>
      <c r="G550" s="1" t="s">
        <v>1924</v>
      </c>
      <c r="H550" s="1" t="s">
        <v>588</v>
      </c>
    </row>
    <row r="551">
      <c r="A551" s="1" t="s">
        <v>462</v>
      </c>
      <c r="B551" s="1">
        <v>27.0</v>
      </c>
      <c r="C551" s="1" t="s">
        <v>1985</v>
      </c>
      <c r="D551" s="1" t="s">
        <v>1203</v>
      </c>
      <c r="E551" s="1" t="s">
        <v>1923</v>
      </c>
      <c r="F551" s="1" t="s">
        <v>1791</v>
      </c>
      <c r="G551" s="1" t="s">
        <v>1924</v>
      </c>
      <c r="H551" s="1" t="s">
        <v>462</v>
      </c>
    </row>
    <row r="552">
      <c r="A552" s="1" t="s">
        <v>339</v>
      </c>
      <c r="B552" s="1">
        <v>29.0</v>
      </c>
      <c r="C552" s="1" t="s">
        <v>1986</v>
      </c>
      <c r="D552" s="1" t="s">
        <v>1203</v>
      </c>
      <c r="E552" s="1" t="s">
        <v>1923</v>
      </c>
      <c r="F552" s="1" t="s">
        <v>1791</v>
      </c>
      <c r="G552" s="1" t="s">
        <v>1924</v>
      </c>
      <c r="H552" s="1" t="s">
        <v>339</v>
      </c>
    </row>
    <row r="553">
      <c r="A553" s="1" t="s">
        <v>548</v>
      </c>
      <c r="B553" s="1">
        <v>29.0</v>
      </c>
      <c r="C553" s="1" t="s">
        <v>1987</v>
      </c>
      <c r="D553" s="1" t="s">
        <v>1203</v>
      </c>
      <c r="E553" s="1" t="s">
        <v>1923</v>
      </c>
      <c r="F553" s="1" t="s">
        <v>1791</v>
      </c>
      <c r="G553" s="1" t="s">
        <v>1924</v>
      </c>
      <c r="H553" s="1" t="s">
        <v>548</v>
      </c>
    </row>
    <row r="554">
      <c r="A554" s="1" t="s">
        <v>378</v>
      </c>
      <c r="B554" s="1">
        <v>29.0</v>
      </c>
      <c r="C554" s="1" t="s">
        <v>1988</v>
      </c>
      <c r="D554" s="1" t="s">
        <v>1203</v>
      </c>
      <c r="E554" s="1" t="s">
        <v>1923</v>
      </c>
      <c r="F554" s="1" t="s">
        <v>1791</v>
      </c>
      <c r="G554" s="1" t="s">
        <v>1924</v>
      </c>
      <c r="H554" s="1" t="s">
        <v>378</v>
      </c>
    </row>
    <row r="555">
      <c r="A555" s="1" t="s">
        <v>1989</v>
      </c>
      <c r="B555" s="1">
        <v>29.0</v>
      </c>
      <c r="C555" s="1" t="s">
        <v>1990</v>
      </c>
      <c r="D555" s="1" t="s">
        <v>1203</v>
      </c>
      <c r="E555" s="1" t="s">
        <v>1923</v>
      </c>
      <c r="F555" s="1" t="s">
        <v>1791</v>
      </c>
      <c r="G555" s="1" t="s">
        <v>1924</v>
      </c>
      <c r="H555" s="1" t="s">
        <v>1989</v>
      </c>
    </row>
    <row r="556">
      <c r="A556" s="1" t="s">
        <v>558</v>
      </c>
      <c r="B556" s="1" t="s">
        <v>1221</v>
      </c>
      <c r="C556" s="1" t="s">
        <v>1991</v>
      </c>
      <c r="D556" s="1" t="s">
        <v>1203</v>
      </c>
      <c r="E556" s="1" t="s">
        <v>1923</v>
      </c>
      <c r="F556" s="1" t="s">
        <v>1791</v>
      </c>
      <c r="G556" s="1" t="s">
        <v>1924</v>
      </c>
      <c r="H556" s="1" t="s">
        <v>558</v>
      </c>
    </row>
    <row r="557">
      <c r="A557" s="1" t="s">
        <v>308</v>
      </c>
      <c r="B557" s="1">
        <v>30.0</v>
      </c>
      <c r="C557" s="1" t="s">
        <v>1992</v>
      </c>
      <c r="D557" s="1" t="s">
        <v>1203</v>
      </c>
      <c r="E557" s="1" t="s">
        <v>1923</v>
      </c>
      <c r="F557" s="1" t="s">
        <v>1791</v>
      </c>
      <c r="G557" s="1" t="s">
        <v>1924</v>
      </c>
      <c r="H557" s="1" t="s">
        <v>308</v>
      </c>
    </row>
    <row r="558">
      <c r="A558" s="1" t="s">
        <v>552</v>
      </c>
      <c r="B558" s="1">
        <v>30.0</v>
      </c>
      <c r="C558" s="1" t="s">
        <v>1993</v>
      </c>
      <c r="D558" s="1" t="s">
        <v>1203</v>
      </c>
      <c r="E558" s="1" t="s">
        <v>1923</v>
      </c>
      <c r="F558" s="1" t="s">
        <v>1791</v>
      </c>
      <c r="G558" s="1" t="s">
        <v>1924</v>
      </c>
      <c r="H558" s="1" t="s">
        <v>552</v>
      </c>
    </row>
    <row r="559">
      <c r="A559" s="1" t="s">
        <v>1994</v>
      </c>
      <c r="B559" s="1">
        <v>29.0</v>
      </c>
      <c r="C559" s="1" t="s">
        <v>1995</v>
      </c>
      <c r="D559" s="1" t="s">
        <v>1203</v>
      </c>
      <c r="E559" s="1" t="s">
        <v>1923</v>
      </c>
      <c r="F559" s="1" t="s">
        <v>1791</v>
      </c>
      <c r="G559" s="1" t="s">
        <v>1924</v>
      </c>
      <c r="H559" s="1" t="s">
        <v>1994</v>
      </c>
    </row>
    <row r="560">
      <c r="A560" s="1" t="s">
        <v>1996</v>
      </c>
      <c r="B560" s="1">
        <v>29.0</v>
      </c>
      <c r="C560" s="1" t="s">
        <v>1997</v>
      </c>
      <c r="D560" s="1" t="s">
        <v>1203</v>
      </c>
      <c r="E560" s="1" t="s">
        <v>1923</v>
      </c>
      <c r="F560" s="1" t="s">
        <v>1791</v>
      </c>
      <c r="G560" s="1" t="s">
        <v>1924</v>
      </c>
      <c r="H560" s="1" t="s">
        <v>1996</v>
      </c>
    </row>
    <row r="561">
      <c r="A561" s="1" t="s">
        <v>1998</v>
      </c>
      <c r="B561" s="1" t="s">
        <v>1221</v>
      </c>
      <c r="C561" s="1" t="s">
        <v>1999</v>
      </c>
      <c r="D561" s="1" t="s">
        <v>1203</v>
      </c>
      <c r="E561" s="1" t="s">
        <v>1923</v>
      </c>
      <c r="F561" s="1" t="s">
        <v>1791</v>
      </c>
      <c r="G561" s="1" t="s">
        <v>1924</v>
      </c>
      <c r="H561" s="1" t="s">
        <v>1998</v>
      </c>
    </row>
    <row r="562">
      <c r="A562" s="1" t="s">
        <v>604</v>
      </c>
      <c r="B562" s="1">
        <v>29.0</v>
      </c>
      <c r="C562" s="1" t="s">
        <v>2000</v>
      </c>
      <c r="D562" s="1" t="s">
        <v>1203</v>
      </c>
      <c r="E562" s="1" t="s">
        <v>1923</v>
      </c>
      <c r="F562" s="1" t="s">
        <v>1791</v>
      </c>
      <c r="G562" s="1" t="s">
        <v>1924</v>
      </c>
      <c r="H562" s="1" t="s">
        <v>604</v>
      </c>
    </row>
    <row r="563">
      <c r="A563" s="1" t="s">
        <v>587</v>
      </c>
      <c r="B563" s="1">
        <v>26.0</v>
      </c>
      <c r="C563" s="1" t="s">
        <v>2001</v>
      </c>
      <c r="D563" s="1" t="s">
        <v>1203</v>
      </c>
      <c r="E563" s="1" t="s">
        <v>1923</v>
      </c>
      <c r="F563" s="1" t="s">
        <v>1791</v>
      </c>
      <c r="G563" s="1" t="s">
        <v>1924</v>
      </c>
      <c r="H563" s="1" t="s">
        <v>2002</v>
      </c>
    </row>
    <row r="564">
      <c r="A564" s="1" t="s">
        <v>599</v>
      </c>
      <c r="B564" s="1">
        <v>30.0</v>
      </c>
      <c r="C564" s="1" t="s">
        <v>2003</v>
      </c>
      <c r="D564" s="1" t="s">
        <v>1203</v>
      </c>
      <c r="E564" s="1" t="s">
        <v>1923</v>
      </c>
      <c r="F564" s="1" t="s">
        <v>1791</v>
      </c>
      <c r="G564" s="1" t="s">
        <v>1924</v>
      </c>
      <c r="H564" s="1" t="s">
        <v>599</v>
      </c>
    </row>
    <row r="565">
      <c r="A565" s="1" t="s">
        <v>2004</v>
      </c>
      <c r="B565" s="1" t="s">
        <v>1221</v>
      </c>
      <c r="C565" s="1" t="s">
        <v>2005</v>
      </c>
      <c r="D565" s="1" t="s">
        <v>1203</v>
      </c>
      <c r="E565" s="1" t="s">
        <v>1923</v>
      </c>
      <c r="F565" s="1" t="s">
        <v>1791</v>
      </c>
      <c r="G565" s="1" t="s">
        <v>1924</v>
      </c>
      <c r="H565" s="1" t="s">
        <v>2004</v>
      </c>
    </row>
    <row r="566">
      <c r="A566" s="1" t="s">
        <v>360</v>
      </c>
      <c r="B566" s="1">
        <v>28.0</v>
      </c>
      <c r="C566" s="1" t="s">
        <v>2006</v>
      </c>
      <c r="D566" s="1" t="s">
        <v>1203</v>
      </c>
      <c r="E566" s="1" t="s">
        <v>1923</v>
      </c>
      <c r="F566" s="1" t="s">
        <v>1791</v>
      </c>
      <c r="G566" s="1" t="s">
        <v>1924</v>
      </c>
      <c r="H566" s="1" t="s">
        <v>360</v>
      </c>
    </row>
    <row r="567">
      <c r="A567" s="1" t="s">
        <v>572</v>
      </c>
      <c r="B567" s="1">
        <v>27.0</v>
      </c>
      <c r="C567" s="1" t="s">
        <v>2007</v>
      </c>
      <c r="D567" s="1" t="s">
        <v>1203</v>
      </c>
      <c r="E567" s="1" t="s">
        <v>1923</v>
      </c>
      <c r="F567" s="1" t="s">
        <v>1791</v>
      </c>
      <c r="G567" s="1" t="s">
        <v>1924</v>
      </c>
      <c r="H567" s="1" t="s">
        <v>572</v>
      </c>
    </row>
    <row r="568">
      <c r="A568" s="1" t="s">
        <v>2008</v>
      </c>
      <c r="B568" s="1" t="s">
        <v>1221</v>
      </c>
      <c r="C568" s="1" t="s">
        <v>2009</v>
      </c>
      <c r="D568" s="1" t="s">
        <v>1203</v>
      </c>
      <c r="E568" s="1" t="s">
        <v>2010</v>
      </c>
      <c r="F568" s="1" t="s">
        <v>1205</v>
      </c>
      <c r="G568" s="1" t="s">
        <v>1205</v>
      </c>
      <c r="H568" s="1" t="s">
        <v>2008</v>
      </c>
    </row>
    <row r="569">
      <c r="A569" s="1" t="s">
        <v>2011</v>
      </c>
      <c r="B569" s="1" t="s">
        <v>1221</v>
      </c>
      <c r="C569" s="1" t="s">
        <v>2012</v>
      </c>
      <c r="D569" s="1" t="s">
        <v>1203</v>
      </c>
      <c r="E569" s="1" t="s">
        <v>2010</v>
      </c>
      <c r="F569" s="1" t="s">
        <v>1205</v>
      </c>
      <c r="G569" s="1" t="s">
        <v>1205</v>
      </c>
      <c r="H569" s="1" t="s">
        <v>2011</v>
      </c>
    </row>
    <row r="570">
      <c r="A570" s="1" t="s">
        <v>460</v>
      </c>
      <c r="B570" s="1" t="s">
        <v>1221</v>
      </c>
      <c r="C570" s="1" t="s">
        <v>2013</v>
      </c>
      <c r="D570" s="1" t="s">
        <v>1203</v>
      </c>
      <c r="E570" s="1" t="s">
        <v>2010</v>
      </c>
      <c r="F570" s="1" t="s">
        <v>1205</v>
      </c>
      <c r="G570" s="1" t="s">
        <v>1205</v>
      </c>
      <c r="H570" s="1" t="s">
        <v>460</v>
      </c>
    </row>
    <row r="571">
      <c r="A571" s="1" t="s">
        <v>2014</v>
      </c>
      <c r="B571" s="1" t="s">
        <v>1221</v>
      </c>
      <c r="C571" s="1" t="s">
        <v>2015</v>
      </c>
      <c r="D571" s="1" t="s">
        <v>1203</v>
      </c>
      <c r="E571" s="1" t="s">
        <v>2010</v>
      </c>
      <c r="F571" s="1" t="s">
        <v>1205</v>
      </c>
      <c r="G571" s="1" t="s">
        <v>1205</v>
      </c>
      <c r="H571" s="1" t="s">
        <v>2014</v>
      </c>
    </row>
    <row r="572">
      <c r="A572" s="1" t="s">
        <v>2016</v>
      </c>
      <c r="B572" s="1">
        <v>30.0</v>
      </c>
      <c r="C572" s="1" t="s">
        <v>2017</v>
      </c>
      <c r="D572" s="1" t="s">
        <v>1203</v>
      </c>
      <c r="E572" s="1" t="s">
        <v>2010</v>
      </c>
      <c r="F572" s="1" t="s">
        <v>1205</v>
      </c>
      <c r="G572" s="1" t="s">
        <v>1205</v>
      </c>
      <c r="H572" s="1" t="s">
        <v>2016</v>
      </c>
    </row>
    <row r="573">
      <c r="A573" s="1" t="s">
        <v>512</v>
      </c>
      <c r="B573" s="1">
        <v>28.0</v>
      </c>
      <c r="C573" s="1" t="s">
        <v>2018</v>
      </c>
      <c r="D573" s="1" t="s">
        <v>1203</v>
      </c>
      <c r="E573" s="1" t="s">
        <v>2010</v>
      </c>
      <c r="F573" s="1" t="s">
        <v>1205</v>
      </c>
      <c r="G573" s="1" t="s">
        <v>1205</v>
      </c>
      <c r="H573" s="1" t="s">
        <v>512</v>
      </c>
    </row>
    <row r="574">
      <c r="A574" s="1" t="s">
        <v>2019</v>
      </c>
      <c r="B574" s="1">
        <v>29.0</v>
      </c>
      <c r="C574" s="1" t="s">
        <v>2020</v>
      </c>
      <c r="D574" s="1" t="s">
        <v>1203</v>
      </c>
      <c r="E574" s="1" t="s">
        <v>2010</v>
      </c>
      <c r="F574" s="1" t="s">
        <v>1205</v>
      </c>
      <c r="G574" s="1" t="s">
        <v>1205</v>
      </c>
      <c r="H574" s="1" t="s">
        <v>2019</v>
      </c>
    </row>
    <row r="575">
      <c r="A575" s="1" t="s">
        <v>2021</v>
      </c>
      <c r="B575" s="1" t="s">
        <v>1221</v>
      </c>
      <c r="C575" s="1" t="s">
        <v>2022</v>
      </c>
      <c r="D575" s="1" t="s">
        <v>1203</v>
      </c>
      <c r="E575" s="1" t="s">
        <v>2010</v>
      </c>
      <c r="F575" s="1" t="s">
        <v>1205</v>
      </c>
      <c r="G575" s="1" t="s">
        <v>1205</v>
      </c>
      <c r="H575" s="1" t="s">
        <v>2021</v>
      </c>
    </row>
    <row r="576">
      <c r="A576" s="1" t="s">
        <v>2023</v>
      </c>
      <c r="B576" s="1" t="s">
        <v>1221</v>
      </c>
      <c r="C576" s="1" t="s">
        <v>2024</v>
      </c>
      <c r="D576" s="1" t="s">
        <v>1203</v>
      </c>
      <c r="E576" s="1" t="s">
        <v>2010</v>
      </c>
      <c r="F576" s="1" t="s">
        <v>1205</v>
      </c>
      <c r="G576" s="1" t="s">
        <v>1205</v>
      </c>
      <c r="H576" s="1" t="s">
        <v>2023</v>
      </c>
    </row>
    <row r="577">
      <c r="A577" s="1" t="s">
        <v>2025</v>
      </c>
      <c r="B577" s="1" t="s">
        <v>1221</v>
      </c>
      <c r="C577" s="1" t="s">
        <v>2026</v>
      </c>
      <c r="D577" s="1" t="s">
        <v>1203</v>
      </c>
      <c r="E577" s="1" t="s">
        <v>2010</v>
      </c>
      <c r="F577" s="1" t="s">
        <v>1205</v>
      </c>
      <c r="G577" s="1" t="s">
        <v>1205</v>
      </c>
      <c r="H577" s="1" t="s">
        <v>2025</v>
      </c>
    </row>
    <row r="578">
      <c r="A578" s="1" t="s">
        <v>2027</v>
      </c>
      <c r="B578" s="1" t="s">
        <v>1221</v>
      </c>
      <c r="C578" s="1" t="s">
        <v>2028</v>
      </c>
      <c r="D578" s="1" t="s">
        <v>1203</v>
      </c>
      <c r="E578" s="1" t="s">
        <v>2010</v>
      </c>
      <c r="F578" s="1" t="s">
        <v>1205</v>
      </c>
      <c r="G578" s="1" t="s">
        <v>1205</v>
      </c>
      <c r="H578" s="1" t="s">
        <v>2027</v>
      </c>
    </row>
    <row r="579">
      <c r="A579" s="1" t="s">
        <v>2029</v>
      </c>
      <c r="B579" s="1" t="s">
        <v>1221</v>
      </c>
      <c r="C579" s="1" t="s">
        <v>2030</v>
      </c>
      <c r="D579" s="1" t="s">
        <v>1203</v>
      </c>
      <c r="E579" s="1" t="s">
        <v>2010</v>
      </c>
      <c r="F579" s="1" t="s">
        <v>1205</v>
      </c>
      <c r="G579" s="1" t="s">
        <v>1205</v>
      </c>
      <c r="H579" s="1" t="s">
        <v>2029</v>
      </c>
    </row>
    <row r="580">
      <c r="A580" s="1" t="s">
        <v>2031</v>
      </c>
      <c r="B580" s="1" t="s">
        <v>1221</v>
      </c>
      <c r="C580" s="1" t="s">
        <v>2032</v>
      </c>
      <c r="D580" s="1" t="s">
        <v>1203</v>
      </c>
      <c r="E580" s="1" t="s">
        <v>2033</v>
      </c>
      <c r="F580" s="1" t="s">
        <v>2034</v>
      </c>
      <c r="G580" s="1" t="s">
        <v>2034</v>
      </c>
      <c r="H580" s="1" t="s">
        <v>2031</v>
      </c>
    </row>
    <row r="581">
      <c r="A581" s="1" t="s">
        <v>2035</v>
      </c>
      <c r="B581" s="1" t="s">
        <v>1221</v>
      </c>
      <c r="C581" s="1" t="s">
        <v>2036</v>
      </c>
      <c r="D581" s="1" t="s">
        <v>1203</v>
      </c>
      <c r="E581" s="1" t="s">
        <v>2033</v>
      </c>
      <c r="F581" s="1" t="s">
        <v>2034</v>
      </c>
      <c r="G581" s="1" t="s">
        <v>2034</v>
      </c>
      <c r="H581" s="1" t="s">
        <v>2035</v>
      </c>
    </row>
    <row r="582">
      <c r="A582" s="1" t="s">
        <v>2037</v>
      </c>
      <c r="B582" s="1" t="s">
        <v>1221</v>
      </c>
      <c r="C582" s="1" t="s">
        <v>2038</v>
      </c>
      <c r="D582" s="1" t="s">
        <v>1203</v>
      </c>
      <c r="E582" s="1" t="s">
        <v>2033</v>
      </c>
      <c r="F582" s="1" t="s">
        <v>2034</v>
      </c>
      <c r="G582" s="1" t="s">
        <v>2034</v>
      </c>
      <c r="H582" s="1" t="s">
        <v>2037</v>
      </c>
    </row>
    <row r="583">
      <c r="A583" s="1" t="s">
        <v>2039</v>
      </c>
      <c r="B583" s="1" t="s">
        <v>1221</v>
      </c>
      <c r="C583" s="1" t="s">
        <v>2040</v>
      </c>
      <c r="D583" s="1" t="s">
        <v>1203</v>
      </c>
      <c r="E583" s="1" t="s">
        <v>2033</v>
      </c>
      <c r="F583" s="1" t="s">
        <v>2034</v>
      </c>
      <c r="G583" s="1" t="s">
        <v>2034</v>
      </c>
      <c r="H583" s="1" t="s">
        <v>2039</v>
      </c>
    </row>
    <row r="584">
      <c r="A584" s="1" t="s">
        <v>2041</v>
      </c>
      <c r="B584" s="1" t="s">
        <v>1221</v>
      </c>
      <c r="C584" s="1" t="s">
        <v>2042</v>
      </c>
      <c r="D584" s="1" t="s">
        <v>1203</v>
      </c>
      <c r="E584" s="1" t="s">
        <v>2033</v>
      </c>
      <c r="F584" s="1" t="s">
        <v>2034</v>
      </c>
      <c r="G584" s="1" t="s">
        <v>2034</v>
      </c>
      <c r="H584" s="1" t="s">
        <v>2041</v>
      </c>
    </row>
    <row r="585">
      <c r="A585" s="1" t="s">
        <v>2043</v>
      </c>
      <c r="B585" s="1">
        <v>28.0</v>
      </c>
      <c r="C585" s="1" t="s">
        <v>2044</v>
      </c>
      <c r="D585" s="1" t="s">
        <v>1203</v>
      </c>
      <c r="E585" s="1" t="s">
        <v>2033</v>
      </c>
      <c r="F585" s="1" t="s">
        <v>2034</v>
      </c>
      <c r="G585" s="1" t="s">
        <v>2034</v>
      </c>
      <c r="H585" s="1" t="s">
        <v>2045</v>
      </c>
    </row>
    <row r="586">
      <c r="A586" s="1" t="s">
        <v>2046</v>
      </c>
      <c r="B586" s="1">
        <v>30.0</v>
      </c>
      <c r="C586" s="1" t="s">
        <v>2047</v>
      </c>
      <c r="D586" s="1" t="s">
        <v>1203</v>
      </c>
      <c r="E586" s="1" t="s">
        <v>2033</v>
      </c>
      <c r="F586" s="1" t="s">
        <v>2034</v>
      </c>
      <c r="G586" s="1" t="s">
        <v>2034</v>
      </c>
      <c r="H586" s="1" t="s">
        <v>2046</v>
      </c>
    </row>
    <row r="587">
      <c r="A587" s="1" t="s">
        <v>2048</v>
      </c>
      <c r="B587" s="1">
        <v>26.0</v>
      </c>
      <c r="C587" s="1" t="s">
        <v>2049</v>
      </c>
      <c r="D587" s="1" t="s">
        <v>1203</v>
      </c>
      <c r="E587" s="1" t="s">
        <v>2033</v>
      </c>
      <c r="F587" s="1" t="s">
        <v>2034</v>
      </c>
      <c r="G587" s="1" t="s">
        <v>2034</v>
      </c>
      <c r="H587" s="1" t="s">
        <v>2048</v>
      </c>
    </row>
    <row r="588">
      <c r="A588" s="1" t="s">
        <v>2050</v>
      </c>
      <c r="B588" s="1">
        <v>24.0</v>
      </c>
      <c r="C588" s="1" t="s">
        <v>2051</v>
      </c>
      <c r="D588" s="1" t="s">
        <v>1203</v>
      </c>
      <c r="E588" s="1" t="s">
        <v>2033</v>
      </c>
      <c r="F588" s="1" t="s">
        <v>2034</v>
      </c>
      <c r="G588" s="1" t="s">
        <v>2034</v>
      </c>
      <c r="H588" s="1" t="s">
        <v>2050</v>
      </c>
    </row>
    <row r="589">
      <c r="A589" s="1" t="s">
        <v>2052</v>
      </c>
      <c r="B589" s="1">
        <v>28.0</v>
      </c>
      <c r="C589" s="1" t="s">
        <v>2053</v>
      </c>
      <c r="D589" s="1" t="s">
        <v>1203</v>
      </c>
      <c r="E589" s="1" t="s">
        <v>2033</v>
      </c>
      <c r="F589" s="1" t="s">
        <v>2034</v>
      </c>
      <c r="G589" s="1" t="s">
        <v>2034</v>
      </c>
      <c r="H589" s="1" t="s">
        <v>2052</v>
      </c>
    </row>
    <row r="590">
      <c r="A590" s="1" t="s">
        <v>2054</v>
      </c>
      <c r="B590" s="1" t="s">
        <v>1221</v>
      </c>
      <c r="C590" s="1" t="s">
        <v>2055</v>
      </c>
      <c r="D590" s="1" t="s">
        <v>1203</v>
      </c>
      <c r="E590" s="1" t="s">
        <v>2033</v>
      </c>
      <c r="F590" s="1" t="s">
        <v>2034</v>
      </c>
      <c r="G590" s="1" t="s">
        <v>2034</v>
      </c>
      <c r="H590" s="1" t="s">
        <v>2054</v>
      </c>
    </row>
    <row r="591">
      <c r="A591" s="1" t="s">
        <v>2056</v>
      </c>
      <c r="B591" s="1" t="s">
        <v>1221</v>
      </c>
      <c r="C591" s="1" t="s">
        <v>2057</v>
      </c>
      <c r="D591" s="1" t="s">
        <v>1203</v>
      </c>
      <c r="E591" s="1" t="s">
        <v>2033</v>
      </c>
      <c r="F591" s="1" t="s">
        <v>2034</v>
      </c>
      <c r="G591" s="1" t="s">
        <v>2034</v>
      </c>
      <c r="H591" s="1" t="s">
        <v>2056</v>
      </c>
    </row>
    <row r="592">
      <c r="A592" s="1" t="s">
        <v>2058</v>
      </c>
      <c r="B592" s="1" t="s">
        <v>1221</v>
      </c>
      <c r="C592" s="1" t="s">
        <v>2059</v>
      </c>
      <c r="D592" s="1" t="s">
        <v>1203</v>
      </c>
      <c r="E592" s="1" t="s">
        <v>2033</v>
      </c>
      <c r="F592" s="1" t="s">
        <v>2034</v>
      </c>
      <c r="G592" s="1" t="s">
        <v>2034</v>
      </c>
      <c r="H592" s="1" t="s">
        <v>2058</v>
      </c>
    </row>
    <row r="593">
      <c r="A593" s="1" t="s">
        <v>2060</v>
      </c>
      <c r="B593" s="1">
        <v>29.0</v>
      </c>
      <c r="C593" s="1" t="s">
        <v>2061</v>
      </c>
      <c r="D593" s="1" t="s">
        <v>1203</v>
      </c>
      <c r="E593" s="1" t="s">
        <v>2033</v>
      </c>
      <c r="F593" s="1" t="s">
        <v>2034</v>
      </c>
      <c r="G593" s="1" t="s">
        <v>2034</v>
      </c>
      <c r="H593" s="1" t="s">
        <v>2060</v>
      </c>
    </row>
    <row r="594">
      <c r="A594" s="1" t="s">
        <v>2062</v>
      </c>
      <c r="B594" s="1" t="s">
        <v>1221</v>
      </c>
      <c r="C594" s="1" t="s">
        <v>2063</v>
      </c>
      <c r="D594" s="1" t="s">
        <v>1203</v>
      </c>
      <c r="E594" s="1" t="s">
        <v>2033</v>
      </c>
      <c r="F594" s="1" t="s">
        <v>2034</v>
      </c>
      <c r="G594" s="1" t="s">
        <v>2034</v>
      </c>
      <c r="H594" s="1" t="s">
        <v>2062</v>
      </c>
    </row>
    <row r="595">
      <c r="A595" s="1" t="s">
        <v>2064</v>
      </c>
      <c r="B595" s="1" t="s">
        <v>1221</v>
      </c>
      <c r="C595" s="1" t="s">
        <v>2065</v>
      </c>
      <c r="D595" s="1" t="s">
        <v>1203</v>
      </c>
      <c r="E595" s="1" t="s">
        <v>2033</v>
      </c>
      <c r="F595" s="1" t="s">
        <v>2034</v>
      </c>
      <c r="G595" s="1" t="s">
        <v>2034</v>
      </c>
      <c r="H595" s="1" t="s">
        <v>2064</v>
      </c>
    </row>
    <row r="596">
      <c r="A596" s="1" t="s">
        <v>2066</v>
      </c>
      <c r="B596" s="1" t="s">
        <v>1221</v>
      </c>
      <c r="C596" s="1" t="s">
        <v>2067</v>
      </c>
      <c r="D596" s="1" t="s">
        <v>1203</v>
      </c>
      <c r="E596" s="1" t="s">
        <v>2033</v>
      </c>
      <c r="F596" s="1" t="s">
        <v>2034</v>
      </c>
      <c r="G596" s="1" t="s">
        <v>2034</v>
      </c>
      <c r="H596" s="1" t="s">
        <v>2066</v>
      </c>
    </row>
    <row r="597">
      <c r="A597" s="1" t="s">
        <v>2068</v>
      </c>
      <c r="B597" s="1" t="s">
        <v>1221</v>
      </c>
      <c r="C597" s="1" t="s">
        <v>2069</v>
      </c>
      <c r="D597" s="1" t="s">
        <v>1203</v>
      </c>
      <c r="E597" s="1" t="s">
        <v>2033</v>
      </c>
      <c r="F597" s="1" t="s">
        <v>2034</v>
      </c>
      <c r="G597" s="1" t="s">
        <v>2034</v>
      </c>
      <c r="H597" s="1" t="s">
        <v>2068</v>
      </c>
    </row>
    <row r="598">
      <c r="A598" s="1" t="s">
        <v>2070</v>
      </c>
      <c r="B598" s="1">
        <v>29.0</v>
      </c>
      <c r="C598" s="1" t="s">
        <v>2071</v>
      </c>
      <c r="D598" s="1" t="s">
        <v>1203</v>
      </c>
      <c r="E598" s="1" t="s">
        <v>2033</v>
      </c>
      <c r="F598" s="1" t="s">
        <v>2034</v>
      </c>
      <c r="G598" s="1" t="s">
        <v>2034</v>
      </c>
      <c r="H598" s="1" t="s">
        <v>2070</v>
      </c>
    </row>
    <row r="599">
      <c r="A599" s="1" t="s">
        <v>2072</v>
      </c>
      <c r="B599" s="1" t="s">
        <v>1221</v>
      </c>
      <c r="C599" s="1" t="s">
        <v>2073</v>
      </c>
      <c r="D599" s="1" t="s">
        <v>1203</v>
      </c>
      <c r="E599" s="1" t="s">
        <v>2033</v>
      </c>
      <c r="F599" s="1" t="s">
        <v>2034</v>
      </c>
      <c r="G599" s="1" t="s">
        <v>2034</v>
      </c>
      <c r="H599" s="1" t="s">
        <v>2072</v>
      </c>
    </row>
    <row r="600">
      <c r="A600" s="1" t="s">
        <v>2074</v>
      </c>
      <c r="B600" s="1" t="s">
        <v>1221</v>
      </c>
      <c r="C600" s="1" t="s">
        <v>2075</v>
      </c>
      <c r="D600" s="1" t="s">
        <v>1203</v>
      </c>
      <c r="E600" s="1" t="s">
        <v>2033</v>
      </c>
      <c r="F600" s="1" t="s">
        <v>2034</v>
      </c>
      <c r="G600" s="1" t="s">
        <v>2034</v>
      </c>
      <c r="H600" s="1" t="s">
        <v>2074</v>
      </c>
    </row>
    <row r="601">
      <c r="A601" s="1" t="s">
        <v>2076</v>
      </c>
      <c r="B601" s="1" t="s">
        <v>1221</v>
      </c>
      <c r="C601" s="1" t="s">
        <v>2077</v>
      </c>
      <c r="D601" s="1" t="s">
        <v>1203</v>
      </c>
      <c r="E601" s="1" t="s">
        <v>2033</v>
      </c>
      <c r="F601" s="1" t="s">
        <v>2034</v>
      </c>
      <c r="G601" s="1" t="s">
        <v>2034</v>
      </c>
      <c r="H601" s="1" t="s">
        <v>2076</v>
      </c>
    </row>
    <row r="602">
      <c r="A602" s="1" t="s">
        <v>2078</v>
      </c>
      <c r="B602" s="1">
        <v>27.0</v>
      </c>
      <c r="C602" s="1" t="s">
        <v>2079</v>
      </c>
      <c r="D602" s="1" t="s">
        <v>1203</v>
      </c>
      <c r="E602" s="1" t="s">
        <v>2033</v>
      </c>
      <c r="F602" s="1" t="s">
        <v>2034</v>
      </c>
      <c r="G602" s="1" t="s">
        <v>2034</v>
      </c>
      <c r="H602" s="1" t="s">
        <v>2078</v>
      </c>
    </row>
    <row r="603">
      <c r="A603" s="1" t="s">
        <v>2080</v>
      </c>
      <c r="B603" s="1" t="s">
        <v>1221</v>
      </c>
      <c r="C603" s="1" t="s">
        <v>2081</v>
      </c>
      <c r="D603" s="1" t="s">
        <v>1203</v>
      </c>
      <c r="E603" s="1" t="s">
        <v>2033</v>
      </c>
      <c r="F603" s="1" t="s">
        <v>2034</v>
      </c>
      <c r="G603" s="1" t="s">
        <v>2034</v>
      </c>
      <c r="H603" s="1" t="s">
        <v>2080</v>
      </c>
    </row>
    <row r="604">
      <c r="A604" s="1" t="s">
        <v>2082</v>
      </c>
      <c r="B604" s="1" t="s">
        <v>1221</v>
      </c>
      <c r="C604" s="1" t="s">
        <v>2083</v>
      </c>
      <c r="D604" s="1" t="s">
        <v>1203</v>
      </c>
      <c r="E604" s="1" t="s">
        <v>2033</v>
      </c>
      <c r="F604" s="1" t="s">
        <v>2034</v>
      </c>
      <c r="G604" s="1" t="s">
        <v>2034</v>
      </c>
      <c r="H604" s="1" t="s">
        <v>2082</v>
      </c>
    </row>
    <row r="605">
      <c r="A605" s="1" t="s">
        <v>2084</v>
      </c>
      <c r="B605" s="1" t="s">
        <v>1221</v>
      </c>
      <c r="C605" s="1" t="s">
        <v>2085</v>
      </c>
      <c r="D605" s="1" t="s">
        <v>1203</v>
      </c>
      <c r="E605" s="1" t="s">
        <v>2086</v>
      </c>
      <c r="F605" s="1" t="s">
        <v>2034</v>
      </c>
      <c r="G605" s="1" t="s">
        <v>2034</v>
      </c>
      <c r="H605" s="1" t="s">
        <v>2084</v>
      </c>
    </row>
    <row r="606">
      <c r="A606" s="1" t="s">
        <v>2087</v>
      </c>
      <c r="B606" s="1">
        <v>28.0</v>
      </c>
      <c r="C606" s="1" t="s">
        <v>2088</v>
      </c>
      <c r="D606" s="1" t="s">
        <v>1203</v>
      </c>
      <c r="E606" s="1" t="s">
        <v>2086</v>
      </c>
      <c r="F606" s="1" t="s">
        <v>2034</v>
      </c>
      <c r="G606" s="1" t="s">
        <v>2034</v>
      </c>
      <c r="H606" s="1" t="s">
        <v>2087</v>
      </c>
    </row>
    <row r="607">
      <c r="A607" s="1" t="s">
        <v>2089</v>
      </c>
      <c r="B607" s="1" t="s">
        <v>1221</v>
      </c>
      <c r="C607" s="1" t="s">
        <v>2090</v>
      </c>
      <c r="D607" s="1" t="s">
        <v>1203</v>
      </c>
      <c r="E607" s="1" t="s">
        <v>2086</v>
      </c>
      <c r="F607" s="1" t="s">
        <v>2034</v>
      </c>
      <c r="G607" s="1" t="s">
        <v>2034</v>
      </c>
      <c r="H607" s="1" t="s">
        <v>2091</v>
      </c>
    </row>
    <row r="608">
      <c r="A608" s="1" t="s">
        <v>2092</v>
      </c>
      <c r="B608" s="1">
        <v>29.0</v>
      </c>
      <c r="C608" s="1" t="s">
        <v>2093</v>
      </c>
      <c r="D608" s="1" t="s">
        <v>1203</v>
      </c>
      <c r="E608" s="1" t="s">
        <v>2086</v>
      </c>
      <c r="F608" s="1" t="s">
        <v>2034</v>
      </c>
      <c r="G608" s="1" t="s">
        <v>2034</v>
      </c>
      <c r="H608" s="1" t="s">
        <v>2094</v>
      </c>
    </row>
    <row r="609">
      <c r="A609" s="1" t="s">
        <v>2095</v>
      </c>
      <c r="B609" s="1" t="s">
        <v>1221</v>
      </c>
      <c r="C609" s="1" t="s">
        <v>2096</v>
      </c>
      <c r="D609" s="1" t="s">
        <v>1203</v>
      </c>
      <c r="E609" s="1" t="s">
        <v>2086</v>
      </c>
      <c r="F609" s="1" t="s">
        <v>2034</v>
      </c>
      <c r="G609" s="1" t="s">
        <v>2034</v>
      </c>
      <c r="H609" s="1" t="s">
        <v>2097</v>
      </c>
    </row>
    <row r="610">
      <c r="A610" s="1" t="s">
        <v>2098</v>
      </c>
      <c r="B610" s="1" t="s">
        <v>1221</v>
      </c>
      <c r="C610" s="1" t="s">
        <v>2099</v>
      </c>
      <c r="D610" s="1" t="s">
        <v>1203</v>
      </c>
      <c r="E610" s="1" t="s">
        <v>2086</v>
      </c>
      <c r="F610" s="1" t="s">
        <v>2034</v>
      </c>
      <c r="G610" s="1" t="s">
        <v>2034</v>
      </c>
      <c r="H610" s="1" t="s">
        <v>2098</v>
      </c>
    </row>
    <row r="611">
      <c r="A611" s="1" t="s">
        <v>2100</v>
      </c>
      <c r="B611" s="1" t="s">
        <v>1221</v>
      </c>
      <c r="C611" s="1" t="s">
        <v>2101</v>
      </c>
      <c r="D611" s="1" t="s">
        <v>1203</v>
      </c>
      <c r="E611" s="1" t="s">
        <v>2086</v>
      </c>
      <c r="F611" s="1" t="s">
        <v>2034</v>
      </c>
      <c r="G611" s="1" t="s">
        <v>2034</v>
      </c>
      <c r="H611" s="1" t="s">
        <v>2100</v>
      </c>
    </row>
    <row r="612">
      <c r="A612" s="1" t="s">
        <v>2102</v>
      </c>
      <c r="B612" s="1" t="s">
        <v>1221</v>
      </c>
      <c r="C612" s="1" t="s">
        <v>2103</v>
      </c>
      <c r="D612" s="1" t="s">
        <v>1203</v>
      </c>
      <c r="E612" s="1" t="s">
        <v>2104</v>
      </c>
      <c r="F612" s="1" t="s">
        <v>2034</v>
      </c>
      <c r="G612" s="1" t="s">
        <v>2034</v>
      </c>
      <c r="H612" s="1" t="s">
        <v>2102</v>
      </c>
    </row>
    <row r="613">
      <c r="A613" s="1" t="s">
        <v>2105</v>
      </c>
      <c r="B613" s="1" t="s">
        <v>1221</v>
      </c>
      <c r="C613" s="1" t="s">
        <v>2106</v>
      </c>
      <c r="D613" s="1" t="s">
        <v>1203</v>
      </c>
      <c r="E613" s="1" t="s">
        <v>2104</v>
      </c>
      <c r="F613" s="1" t="s">
        <v>2034</v>
      </c>
      <c r="G613" s="1" t="s">
        <v>2034</v>
      </c>
      <c r="H613" s="1" t="s">
        <v>2105</v>
      </c>
    </row>
    <row r="614">
      <c r="A614" s="1" t="s">
        <v>2107</v>
      </c>
      <c r="B614" s="1" t="s">
        <v>1221</v>
      </c>
      <c r="C614" s="1" t="s">
        <v>2108</v>
      </c>
      <c r="D614" s="1" t="s">
        <v>1203</v>
      </c>
      <c r="E614" s="1" t="s">
        <v>2104</v>
      </c>
      <c r="F614" s="1" t="s">
        <v>2034</v>
      </c>
      <c r="G614" s="1" t="s">
        <v>2034</v>
      </c>
      <c r="H614" s="1" t="s">
        <v>2107</v>
      </c>
    </row>
    <row r="615">
      <c r="A615" s="1" t="s">
        <v>2109</v>
      </c>
      <c r="B615" s="1" t="s">
        <v>1221</v>
      </c>
      <c r="C615" s="1" t="s">
        <v>2110</v>
      </c>
      <c r="D615" s="1" t="s">
        <v>1203</v>
      </c>
      <c r="E615" s="1" t="s">
        <v>2104</v>
      </c>
      <c r="F615" s="1" t="s">
        <v>2034</v>
      </c>
      <c r="G615" s="1" t="s">
        <v>2034</v>
      </c>
      <c r="H615" s="1" t="s">
        <v>2109</v>
      </c>
    </row>
    <row r="616">
      <c r="A616" s="1" t="s">
        <v>2111</v>
      </c>
      <c r="B616" s="1">
        <v>30.0</v>
      </c>
      <c r="C616" s="1" t="s">
        <v>2112</v>
      </c>
      <c r="D616" s="1" t="s">
        <v>1203</v>
      </c>
      <c r="E616" s="1" t="s">
        <v>2104</v>
      </c>
      <c r="F616" s="1" t="s">
        <v>2034</v>
      </c>
      <c r="G616" s="1" t="s">
        <v>2034</v>
      </c>
      <c r="H616" s="1" t="s">
        <v>2111</v>
      </c>
    </row>
    <row r="617">
      <c r="A617" s="1" t="s">
        <v>2113</v>
      </c>
      <c r="B617" s="1">
        <v>30.0</v>
      </c>
      <c r="C617" s="1" t="s">
        <v>2114</v>
      </c>
      <c r="D617" s="1" t="s">
        <v>1203</v>
      </c>
      <c r="E617" s="1" t="s">
        <v>2104</v>
      </c>
      <c r="F617" s="1" t="s">
        <v>2034</v>
      </c>
      <c r="G617" s="1" t="s">
        <v>2034</v>
      </c>
      <c r="H617" s="1" t="s">
        <v>2115</v>
      </c>
    </row>
    <row r="618">
      <c r="A618" s="1" t="s">
        <v>2116</v>
      </c>
      <c r="B618" s="1" t="s">
        <v>1221</v>
      </c>
      <c r="C618" s="1" t="s">
        <v>2117</v>
      </c>
      <c r="D618" s="1" t="s">
        <v>1203</v>
      </c>
      <c r="E618" s="1" t="s">
        <v>2104</v>
      </c>
      <c r="F618" s="1" t="s">
        <v>2034</v>
      </c>
      <c r="G618" s="1" t="s">
        <v>2034</v>
      </c>
      <c r="H618" s="1" t="s">
        <v>2116</v>
      </c>
    </row>
    <row r="619">
      <c r="A619" s="1" t="s">
        <v>2118</v>
      </c>
      <c r="B619" s="1" t="s">
        <v>1221</v>
      </c>
      <c r="C619" s="1" t="s">
        <v>2119</v>
      </c>
      <c r="D619" s="1" t="s">
        <v>1203</v>
      </c>
      <c r="E619" s="1" t="s">
        <v>2104</v>
      </c>
      <c r="F619" s="1" t="s">
        <v>2034</v>
      </c>
      <c r="G619" s="1" t="s">
        <v>2034</v>
      </c>
      <c r="H619" s="1" t="s">
        <v>2118</v>
      </c>
    </row>
    <row r="620">
      <c r="A620" s="1" t="s">
        <v>2120</v>
      </c>
      <c r="B620" s="1" t="s">
        <v>1221</v>
      </c>
      <c r="C620" s="1" t="s">
        <v>2121</v>
      </c>
      <c r="D620" s="1" t="s">
        <v>1203</v>
      </c>
      <c r="E620" s="1" t="s">
        <v>2104</v>
      </c>
      <c r="F620" s="1" t="s">
        <v>2034</v>
      </c>
      <c r="G620" s="1" t="s">
        <v>2034</v>
      </c>
      <c r="H620" s="1" t="s">
        <v>2120</v>
      </c>
    </row>
    <row r="621">
      <c r="A621" s="1" t="s">
        <v>2122</v>
      </c>
      <c r="B621" s="1">
        <v>24.0</v>
      </c>
      <c r="C621" s="1" t="s">
        <v>2123</v>
      </c>
      <c r="D621" s="1" t="s">
        <v>1203</v>
      </c>
      <c r="E621" s="1" t="s">
        <v>2104</v>
      </c>
      <c r="F621" s="1" t="s">
        <v>2034</v>
      </c>
      <c r="G621" s="1" t="s">
        <v>2034</v>
      </c>
      <c r="H621" s="1" t="s">
        <v>2122</v>
      </c>
    </row>
    <row r="622">
      <c r="A622" s="1" t="s">
        <v>2124</v>
      </c>
      <c r="B622" s="1" t="s">
        <v>1221</v>
      </c>
      <c r="C622" s="1" t="s">
        <v>2125</v>
      </c>
      <c r="D622" s="1" t="s">
        <v>1203</v>
      </c>
      <c r="E622" s="1" t="s">
        <v>2104</v>
      </c>
      <c r="F622" s="1" t="s">
        <v>2034</v>
      </c>
      <c r="G622" s="1" t="s">
        <v>2034</v>
      </c>
      <c r="H622" s="1" t="s">
        <v>2124</v>
      </c>
    </row>
    <row r="623">
      <c r="A623" s="1" t="s">
        <v>2126</v>
      </c>
      <c r="B623" s="1">
        <v>28.0</v>
      </c>
      <c r="C623" s="1" t="s">
        <v>2127</v>
      </c>
      <c r="D623" s="1" t="s">
        <v>1203</v>
      </c>
      <c r="E623" s="1" t="s">
        <v>2104</v>
      </c>
      <c r="F623" s="1" t="s">
        <v>2034</v>
      </c>
      <c r="G623" s="1" t="s">
        <v>2034</v>
      </c>
      <c r="H623" s="1" t="s">
        <v>2126</v>
      </c>
    </row>
    <row r="624">
      <c r="A624" s="1" t="s">
        <v>2128</v>
      </c>
      <c r="B624" s="1">
        <v>27.0</v>
      </c>
      <c r="C624" s="1" t="s">
        <v>2129</v>
      </c>
      <c r="D624" s="1" t="s">
        <v>1203</v>
      </c>
      <c r="E624" s="1" t="s">
        <v>2104</v>
      </c>
      <c r="F624" s="1" t="s">
        <v>2034</v>
      </c>
      <c r="G624" s="1" t="s">
        <v>2034</v>
      </c>
      <c r="H624" s="1" t="s">
        <v>2130</v>
      </c>
    </row>
    <row r="625">
      <c r="A625" s="1" t="s">
        <v>2131</v>
      </c>
      <c r="B625" s="1" t="s">
        <v>1221</v>
      </c>
      <c r="C625" s="1" t="s">
        <v>2132</v>
      </c>
      <c r="D625" s="1" t="s">
        <v>1203</v>
      </c>
      <c r="E625" s="1" t="s">
        <v>2104</v>
      </c>
      <c r="F625" s="1" t="s">
        <v>2034</v>
      </c>
      <c r="G625" s="1" t="s">
        <v>2034</v>
      </c>
      <c r="H625" s="1" t="s">
        <v>2131</v>
      </c>
    </row>
    <row r="626">
      <c r="A626" s="1" t="s">
        <v>2133</v>
      </c>
      <c r="B626" s="1" t="s">
        <v>1221</v>
      </c>
      <c r="C626" s="1" t="s">
        <v>2134</v>
      </c>
      <c r="D626" s="1" t="s">
        <v>1203</v>
      </c>
      <c r="E626" s="1" t="s">
        <v>2104</v>
      </c>
      <c r="F626" s="1" t="s">
        <v>2034</v>
      </c>
      <c r="G626" s="1" t="s">
        <v>2034</v>
      </c>
      <c r="H626" s="1" t="s">
        <v>2133</v>
      </c>
    </row>
    <row r="627">
      <c r="A627" s="1" t="s">
        <v>2135</v>
      </c>
      <c r="B627" s="1" t="s">
        <v>1221</v>
      </c>
      <c r="C627" s="1" t="s">
        <v>2136</v>
      </c>
      <c r="D627" s="1" t="s">
        <v>1203</v>
      </c>
      <c r="E627" s="1" t="s">
        <v>2104</v>
      </c>
      <c r="F627" s="1" t="s">
        <v>2034</v>
      </c>
      <c r="G627" s="1" t="s">
        <v>2034</v>
      </c>
      <c r="H627" s="1" t="s">
        <v>2135</v>
      </c>
    </row>
    <row r="628">
      <c r="A628" s="1" t="s">
        <v>2137</v>
      </c>
      <c r="B628" s="1">
        <v>25.0</v>
      </c>
      <c r="C628" s="1" t="s">
        <v>2138</v>
      </c>
      <c r="D628" s="1" t="s">
        <v>1203</v>
      </c>
      <c r="E628" s="1" t="s">
        <v>2104</v>
      </c>
      <c r="F628" s="1" t="s">
        <v>2034</v>
      </c>
      <c r="G628" s="1" t="s">
        <v>2034</v>
      </c>
      <c r="H628" s="1" t="s">
        <v>2137</v>
      </c>
    </row>
    <row r="629">
      <c r="A629" s="1" t="s">
        <v>2139</v>
      </c>
      <c r="B629" s="1">
        <v>25.0</v>
      </c>
      <c r="C629" s="1" t="s">
        <v>2140</v>
      </c>
      <c r="D629" s="1" t="s">
        <v>1203</v>
      </c>
      <c r="E629" s="1" t="s">
        <v>2104</v>
      </c>
      <c r="F629" s="1" t="s">
        <v>2034</v>
      </c>
      <c r="G629" s="1" t="s">
        <v>2034</v>
      </c>
      <c r="H629" s="1" t="s">
        <v>2139</v>
      </c>
    </row>
    <row r="630">
      <c r="A630" s="1" t="s">
        <v>2141</v>
      </c>
      <c r="B630" s="1" t="s">
        <v>1221</v>
      </c>
      <c r="C630" s="1" t="s">
        <v>2142</v>
      </c>
      <c r="D630" s="1" t="s">
        <v>1203</v>
      </c>
      <c r="E630" s="1" t="s">
        <v>2104</v>
      </c>
      <c r="F630" s="1" t="s">
        <v>2034</v>
      </c>
      <c r="G630" s="1" t="s">
        <v>2034</v>
      </c>
      <c r="H630" s="1" t="s">
        <v>2141</v>
      </c>
    </row>
    <row r="631">
      <c r="A631" s="1" t="s">
        <v>2143</v>
      </c>
      <c r="B631" s="1">
        <v>26.0</v>
      </c>
      <c r="C631" s="1" t="s">
        <v>2144</v>
      </c>
      <c r="D631" s="1" t="s">
        <v>1203</v>
      </c>
      <c r="E631" s="1" t="s">
        <v>2104</v>
      </c>
      <c r="F631" s="1" t="s">
        <v>2034</v>
      </c>
      <c r="G631" s="1" t="s">
        <v>2034</v>
      </c>
      <c r="H631" s="1" t="s">
        <v>2143</v>
      </c>
    </row>
    <row r="632">
      <c r="A632" s="1" t="s">
        <v>2145</v>
      </c>
      <c r="B632" s="1">
        <v>30.0</v>
      </c>
      <c r="C632" s="1" t="s">
        <v>2146</v>
      </c>
      <c r="D632" s="1" t="s">
        <v>1203</v>
      </c>
      <c r="E632" s="1" t="s">
        <v>2104</v>
      </c>
      <c r="F632" s="1" t="s">
        <v>2034</v>
      </c>
      <c r="G632" s="1" t="s">
        <v>2034</v>
      </c>
      <c r="H632" s="1" t="s">
        <v>2145</v>
      </c>
    </row>
    <row r="633">
      <c r="A633" s="1" t="s">
        <v>2147</v>
      </c>
      <c r="B633" s="1">
        <v>29.0</v>
      </c>
      <c r="C633" s="1" t="s">
        <v>2148</v>
      </c>
      <c r="D633" s="1" t="s">
        <v>1203</v>
      </c>
      <c r="E633" s="1" t="s">
        <v>2104</v>
      </c>
      <c r="F633" s="1" t="s">
        <v>2034</v>
      </c>
      <c r="G633" s="1" t="s">
        <v>2034</v>
      </c>
      <c r="H633" s="1" t="s">
        <v>2147</v>
      </c>
    </row>
    <row r="634">
      <c r="A634" s="1" t="s">
        <v>2149</v>
      </c>
      <c r="B634" s="1" t="s">
        <v>1221</v>
      </c>
      <c r="C634" s="1" t="s">
        <v>2150</v>
      </c>
      <c r="D634" s="1" t="s">
        <v>1203</v>
      </c>
      <c r="E634" s="1" t="s">
        <v>2104</v>
      </c>
      <c r="F634" s="1" t="s">
        <v>2034</v>
      </c>
      <c r="G634" s="1" t="s">
        <v>2034</v>
      </c>
      <c r="H634" s="1" t="s">
        <v>2149</v>
      </c>
    </row>
    <row r="635">
      <c r="A635" s="1" t="s">
        <v>2151</v>
      </c>
      <c r="B635" s="1">
        <v>30.0</v>
      </c>
      <c r="C635" s="1" t="s">
        <v>2152</v>
      </c>
      <c r="D635" s="1" t="s">
        <v>1203</v>
      </c>
      <c r="E635" s="1" t="s">
        <v>2104</v>
      </c>
      <c r="F635" s="1" t="s">
        <v>2034</v>
      </c>
      <c r="G635" s="1" t="s">
        <v>2034</v>
      </c>
      <c r="H635" s="1" t="s">
        <v>2151</v>
      </c>
    </row>
    <row r="636">
      <c r="A636" s="1" t="s">
        <v>354</v>
      </c>
      <c r="B636" s="1">
        <v>24.0</v>
      </c>
      <c r="C636" s="1" t="s">
        <v>2153</v>
      </c>
      <c r="D636" s="1" t="s">
        <v>1203</v>
      </c>
      <c r="E636" s="1" t="s">
        <v>2104</v>
      </c>
      <c r="F636" s="1" t="s">
        <v>2034</v>
      </c>
      <c r="G636" s="1" t="s">
        <v>2034</v>
      </c>
      <c r="H636" s="1" t="s">
        <v>354</v>
      </c>
    </row>
    <row r="637">
      <c r="A637" s="1" t="s">
        <v>2154</v>
      </c>
      <c r="B637" s="1" t="s">
        <v>1221</v>
      </c>
      <c r="C637" s="1" t="s">
        <v>2155</v>
      </c>
      <c r="D637" s="1" t="s">
        <v>1203</v>
      </c>
      <c r="E637" s="1" t="s">
        <v>2104</v>
      </c>
      <c r="F637" s="1" t="s">
        <v>2034</v>
      </c>
      <c r="G637" s="1" t="s">
        <v>2034</v>
      </c>
      <c r="H637" s="1" t="s">
        <v>2154</v>
      </c>
    </row>
    <row r="638">
      <c r="A638" s="1" t="s">
        <v>2156</v>
      </c>
      <c r="B638" s="1" t="s">
        <v>1221</v>
      </c>
      <c r="C638" s="1" t="s">
        <v>2157</v>
      </c>
      <c r="D638" s="1" t="s">
        <v>1203</v>
      </c>
      <c r="E638" s="1" t="s">
        <v>2158</v>
      </c>
      <c r="F638" s="1" t="s">
        <v>2034</v>
      </c>
      <c r="G638" s="1" t="s">
        <v>2034</v>
      </c>
      <c r="H638" s="1" t="s">
        <v>2156</v>
      </c>
    </row>
    <row r="639">
      <c r="A639" s="1" t="s">
        <v>2159</v>
      </c>
      <c r="B639" s="1">
        <v>30.0</v>
      </c>
      <c r="C639" s="1" t="s">
        <v>2160</v>
      </c>
      <c r="D639" s="1" t="s">
        <v>1203</v>
      </c>
      <c r="E639" s="1" t="s">
        <v>2158</v>
      </c>
      <c r="F639" s="1" t="s">
        <v>2034</v>
      </c>
      <c r="G639" s="1" t="s">
        <v>2034</v>
      </c>
      <c r="H639" s="1" t="s">
        <v>2159</v>
      </c>
    </row>
    <row r="640">
      <c r="A640" s="1" t="s">
        <v>2161</v>
      </c>
      <c r="B640" s="1" t="s">
        <v>1221</v>
      </c>
      <c r="C640" s="1" t="s">
        <v>2162</v>
      </c>
      <c r="D640" s="1" t="s">
        <v>1203</v>
      </c>
      <c r="E640" s="1" t="s">
        <v>2158</v>
      </c>
      <c r="F640" s="1" t="s">
        <v>2034</v>
      </c>
      <c r="G640" s="1" t="s">
        <v>2034</v>
      </c>
      <c r="H640" s="1" t="s">
        <v>2161</v>
      </c>
    </row>
    <row r="641">
      <c r="A641" s="1" t="s">
        <v>2163</v>
      </c>
      <c r="B641" s="1" t="s">
        <v>1221</v>
      </c>
      <c r="C641" s="1" t="s">
        <v>2164</v>
      </c>
      <c r="D641" s="1" t="s">
        <v>1203</v>
      </c>
      <c r="E641" s="1" t="s">
        <v>2158</v>
      </c>
      <c r="F641" s="1" t="s">
        <v>2034</v>
      </c>
      <c r="G641" s="1" t="s">
        <v>2034</v>
      </c>
      <c r="H641" s="1" t="s">
        <v>2156</v>
      </c>
    </row>
    <row r="642">
      <c r="A642" s="1" t="s">
        <v>2165</v>
      </c>
      <c r="B642" s="1" t="s">
        <v>1221</v>
      </c>
      <c r="C642" s="1" t="s">
        <v>2166</v>
      </c>
      <c r="D642" s="1" t="s">
        <v>1203</v>
      </c>
      <c r="E642" s="1" t="s">
        <v>2158</v>
      </c>
      <c r="F642" s="1" t="s">
        <v>2034</v>
      </c>
      <c r="G642" s="1" t="s">
        <v>2034</v>
      </c>
      <c r="H642" s="1" t="s">
        <v>2165</v>
      </c>
    </row>
    <row r="643">
      <c r="A643" s="1" t="s">
        <v>2167</v>
      </c>
      <c r="B643" s="1" t="s">
        <v>1221</v>
      </c>
      <c r="C643" s="1" t="s">
        <v>2168</v>
      </c>
      <c r="D643" s="1" t="s">
        <v>1203</v>
      </c>
      <c r="E643" s="1" t="s">
        <v>2158</v>
      </c>
      <c r="F643" s="1" t="s">
        <v>2034</v>
      </c>
      <c r="G643" s="1" t="s">
        <v>2034</v>
      </c>
      <c r="H643" s="1" t="s">
        <v>2167</v>
      </c>
    </row>
    <row r="644">
      <c r="A644" s="1" t="s">
        <v>2169</v>
      </c>
      <c r="B644" s="1" t="s">
        <v>1221</v>
      </c>
      <c r="C644" s="1" t="s">
        <v>2170</v>
      </c>
      <c r="D644" s="1" t="s">
        <v>1203</v>
      </c>
      <c r="E644" s="1" t="s">
        <v>2158</v>
      </c>
      <c r="F644" s="1" t="s">
        <v>2034</v>
      </c>
      <c r="G644" s="1" t="s">
        <v>2034</v>
      </c>
      <c r="H644" s="1" t="s">
        <v>2169</v>
      </c>
    </row>
    <row r="645">
      <c r="A645" s="1" t="s">
        <v>2171</v>
      </c>
      <c r="B645" s="1" t="s">
        <v>1221</v>
      </c>
      <c r="C645" s="1" t="s">
        <v>2172</v>
      </c>
      <c r="D645" s="1" t="s">
        <v>1203</v>
      </c>
      <c r="E645" s="1" t="s">
        <v>2158</v>
      </c>
      <c r="F645" s="1" t="s">
        <v>2034</v>
      </c>
      <c r="G645" s="1" t="s">
        <v>2034</v>
      </c>
      <c r="H645" s="1" t="s">
        <v>2171</v>
      </c>
    </row>
    <row r="646">
      <c r="A646" s="1" t="s">
        <v>2173</v>
      </c>
      <c r="B646" s="1">
        <v>24.0</v>
      </c>
      <c r="C646" s="1" t="s">
        <v>2174</v>
      </c>
      <c r="D646" s="1" t="s">
        <v>1203</v>
      </c>
      <c r="E646" s="1" t="s">
        <v>2158</v>
      </c>
      <c r="F646" s="1" t="s">
        <v>2034</v>
      </c>
      <c r="G646" s="1" t="s">
        <v>2034</v>
      </c>
      <c r="H646" s="1" t="s">
        <v>2173</v>
      </c>
    </row>
    <row r="647">
      <c r="A647" s="1" t="s">
        <v>2175</v>
      </c>
      <c r="B647" s="1" t="s">
        <v>1221</v>
      </c>
      <c r="C647" s="1" t="s">
        <v>2176</v>
      </c>
      <c r="D647" s="1" t="s">
        <v>1203</v>
      </c>
      <c r="E647" s="1" t="s">
        <v>2158</v>
      </c>
      <c r="F647" s="1" t="s">
        <v>2034</v>
      </c>
      <c r="G647" s="1" t="s">
        <v>2034</v>
      </c>
      <c r="H647" s="1" t="s">
        <v>2175</v>
      </c>
    </row>
    <row r="648">
      <c r="A648" s="1" t="s">
        <v>2177</v>
      </c>
      <c r="B648" s="1" t="s">
        <v>1221</v>
      </c>
      <c r="C648" s="1" t="s">
        <v>2178</v>
      </c>
      <c r="D648" s="1" t="s">
        <v>1203</v>
      </c>
      <c r="E648" s="1" t="s">
        <v>2158</v>
      </c>
      <c r="F648" s="1" t="s">
        <v>2034</v>
      </c>
      <c r="G648" s="1" t="s">
        <v>2034</v>
      </c>
      <c r="H648" s="1" t="s">
        <v>2177</v>
      </c>
    </row>
    <row r="649">
      <c r="A649" s="1" t="s">
        <v>2179</v>
      </c>
      <c r="B649" s="1" t="s">
        <v>1221</v>
      </c>
      <c r="C649" s="1" t="s">
        <v>2180</v>
      </c>
      <c r="D649" s="1" t="s">
        <v>1203</v>
      </c>
      <c r="E649" s="1" t="s">
        <v>2158</v>
      </c>
      <c r="F649" s="1" t="s">
        <v>2034</v>
      </c>
      <c r="G649" s="1" t="s">
        <v>2034</v>
      </c>
      <c r="H649" s="1" t="s">
        <v>2179</v>
      </c>
    </row>
    <row r="650">
      <c r="A650" s="1" t="s">
        <v>1205</v>
      </c>
      <c r="B650" s="1" t="s">
        <v>1221</v>
      </c>
      <c r="C650" s="1" t="s">
        <v>2181</v>
      </c>
      <c r="D650" s="1" t="s">
        <v>1203</v>
      </c>
      <c r="E650" s="1" t="s">
        <v>2158</v>
      </c>
      <c r="F650" s="1" t="s">
        <v>2034</v>
      </c>
      <c r="G650" s="1" t="s">
        <v>2034</v>
      </c>
      <c r="H650" s="1" t="s">
        <v>1205</v>
      </c>
    </row>
    <row r="651">
      <c r="A651" s="1" t="s">
        <v>2182</v>
      </c>
      <c r="B651" s="1" t="s">
        <v>1221</v>
      </c>
      <c r="C651" s="1" t="s">
        <v>2183</v>
      </c>
      <c r="D651" s="1" t="s">
        <v>1203</v>
      </c>
      <c r="E651" s="1" t="s">
        <v>2158</v>
      </c>
      <c r="F651" s="1" t="s">
        <v>2034</v>
      </c>
      <c r="G651" s="1" t="s">
        <v>2034</v>
      </c>
      <c r="H651" s="1" t="s">
        <v>2182</v>
      </c>
    </row>
    <row r="652">
      <c r="A652" s="1" t="s">
        <v>2184</v>
      </c>
      <c r="B652" s="1">
        <v>29.0</v>
      </c>
      <c r="C652" s="1" t="s">
        <v>2185</v>
      </c>
      <c r="D652" s="1" t="s">
        <v>1203</v>
      </c>
      <c r="E652" s="1" t="s">
        <v>2158</v>
      </c>
      <c r="F652" s="1" t="s">
        <v>2034</v>
      </c>
      <c r="G652" s="1" t="s">
        <v>2034</v>
      </c>
      <c r="H652" s="1" t="s">
        <v>2184</v>
      </c>
    </row>
    <row r="653">
      <c r="A653" s="1" t="s">
        <v>2186</v>
      </c>
      <c r="B653" s="1" t="s">
        <v>1221</v>
      </c>
      <c r="C653" s="1" t="s">
        <v>2187</v>
      </c>
      <c r="D653" s="1" t="s">
        <v>1203</v>
      </c>
      <c r="E653" s="1" t="s">
        <v>2158</v>
      </c>
      <c r="F653" s="1" t="s">
        <v>2034</v>
      </c>
      <c r="G653" s="1" t="s">
        <v>2034</v>
      </c>
      <c r="H653" s="1" t="s">
        <v>2186</v>
      </c>
    </row>
    <row r="654">
      <c r="A654" s="1" t="s">
        <v>2188</v>
      </c>
      <c r="B654" s="1">
        <v>29.0</v>
      </c>
      <c r="C654" s="1" t="s">
        <v>2189</v>
      </c>
      <c r="D654" s="1" t="s">
        <v>1203</v>
      </c>
      <c r="E654" s="1" t="s">
        <v>2158</v>
      </c>
      <c r="F654" s="1" t="s">
        <v>2034</v>
      </c>
      <c r="G654" s="1" t="s">
        <v>2034</v>
      </c>
      <c r="H654" s="1" t="s">
        <v>2188</v>
      </c>
    </row>
    <row r="655">
      <c r="A655" s="1" t="s">
        <v>2190</v>
      </c>
      <c r="B655" s="1" t="s">
        <v>1221</v>
      </c>
      <c r="C655" s="1" t="s">
        <v>2191</v>
      </c>
      <c r="D655" s="1" t="s">
        <v>1203</v>
      </c>
      <c r="E655" s="1" t="s">
        <v>2192</v>
      </c>
      <c r="F655" s="1" t="s">
        <v>2034</v>
      </c>
      <c r="G655" s="1" t="s">
        <v>2034</v>
      </c>
      <c r="H655" s="1" t="s">
        <v>2190</v>
      </c>
    </row>
    <row r="656">
      <c r="A656" s="1" t="s">
        <v>2193</v>
      </c>
      <c r="B656" s="1" t="s">
        <v>1221</v>
      </c>
      <c r="C656" s="1" t="s">
        <v>2194</v>
      </c>
      <c r="D656" s="1" t="s">
        <v>1203</v>
      </c>
      <c r="E656" s="1" t="s">
        <v>2192</v>
      </c>
      <c r="F656" s="1" t="s">
        <v>2034</v>
      </c>
      <c r="G656" s="1" t="s">
        <v>2034</v>
      </c>
      <c r="H656" s="1" t="s">
        <v>2193</v>
      </c>
    </row>
    <row r="657">
      <c r="A657" s="1" t="s">
        <v>398</v>
      </c>
      <c r="B657" s="1" t="s">
        <v>1221</v>
      </c>
      <c r="C657" s="1" t="s">
        <v>2195</v>
      </c>
      <c r="D657" s="1" t="s">
        <v>1203</v>
      </c>
      <c r="E657" s="1" t="s">
        <v>2192</v>
      </c>
      <c r="F657" s="1" t="s">
        <v>2034</v>
      </c>
      <c r="G657" s="1" t="s">
        <v>2034</v>
      </c>
      <c r="H657" s="1" t="s">
        <v>398</v>
      </c>
    </row>
    <row r="658">
      <c r="A658" s="1" t="s">
        <v>2196</v>
      </c>
      <c r="B658" s="1">
        <v>30.0</v>
      </c>
      <c r="C658" s="1" t="s">
        <v>2197</v>
      </c>
      <c r="D658" s="1" t="s">
        <v>1203</v>
      </c>
      <c r="E658" s="1" t="s">
        <v>2192</v>
      </c>
      <c r="F658" s="1" t="s">
        <v>2034</v>
      </c>
      <c r="G658" s="1" t="s">
        <v>2034</v>
      </c>
      <c r="H658" s="1" t="s">
        <v>2196</v>
      </c>
    </row>
    <row r="659">
      <c r="A659" s="1" t="s">
        <v>2198</v>
      </c>
      <c r="B659" s="1" t="s">
        <v>1221</v>
      </c>
      <c r="C659" s="1" t="s">
        <v>2199</v>
      </c>
      <c r="D659" s="1" t="s">
        <v>1203</v>
      </c>
      <c r="E659" s="1" t="s">
        <v>2192</v>
      </c>
      <c r="F659" s="1" t="s">
        <v>2034</v>
      </c>
      <c r="G659" s="1" t="s">
        <v>2034</v>
      </c>
      <c r="H659" s="1" t="s">
        <v>2198</v>
      </c>
    </row>
    <row r="660">
      <c r="A660" s="1" t="s">
        <v>2200</v>
      </c>
      <c r="B660" s="1" t="s">
        <v>1221</v>
      </c>
      <c r="C660" s="1" t="s">
        <v>2201</v>
      </c>
      <c r="D660" s="1" t="s">
        <v>1203</v>
      </c>
      <c r="E660" s="1" t="s">
        <v>2192</v>
      </c>
      <c r="F660" s="1" t="s">
        <v>2034</v>
      </c>
      <c r="G660" s="1" t="s">
        <v>2034</v>
      </c>
      <c r="H660" s="1" t="s">
        <v>2202</v>
      </c>
    </row>
    <row r="661">
      <c r="A661" s="1" t="s">
        <v>416</v>
      </c>
      <c r="B661" s="1">
        <v>28.0</v>
      </c>
      <c r="C661" s="1" t="s">
        <v>2203</v>
      </c>
      <c r="D661" s="1" t="s">
        <v>1203</v>
      </c>
      <c r="E661" s="1" t="s">
        <v>2192</v>
      </c>
      <c r="F661" s="1" t="s">
        <v>2034</v>
      </c>
      <c r="G661" s="1" t="s">
        <v>2034</v>
      </c>
      <c r="H661" s="1" t="s">
        <v>416</v>
      </c>
    </row>
    <row r="662">
      <c r="A662" s="1" t="s">
        <v>2204</v>
      </c>
      <c r="B662" s="1" t="s">
        <v>1221</v>
      </c>
      <c r="C662" s="1" t="s">
        <v>2205</v>
      </c>
      <c r="D662" s="1" t="s">
        <v>1203</v>
      </c>
      <c r="E662" s="1" t="s">
        <v>2192</v>
      </c>
      <c r="F662" s="1" t="s">
        <v>2034</v>
      </c>
      <c r="G662" s="1" t="s">
        <v>2034</v>
      </c>
      <c r="H662" s="1" t="s">
        <v>2204</v>
      </c>
    </row>
    <row r="663">
      <c r="A663" s="1" t="s">
        <v>2206</v>
      </c>
      <c r="B663" s="1">
        <v>30.0</v>
      </c>
      <c r="C663" s="1" t="s">
        <v>2207</v>
      </c>
      <c r="D663" s="1" t="s">
        <v>1203</v>
      </c>
      <c r="E663" s="1" t="s">
        <v>2192</v>
      </c>
      <c r="F663" s="1" t="s">
        <v>2034</v>
      </c>
      <c r="G663" s="1" t="s">
        <v>2034</v>
      </c>
      <c r="H663" s="1" t="s">
        <v>2206</v>
      </c>
    </row>
    <row r="664">
      <c r="A664" s="1" t="s">
        <v>2208</v>
      </c>
      <c r="B664" s="1" t="s">
        <v>1221</v>
      </c>
      <c r="C664" s="1" t="s">
        <v>2209</v>
      </c>
      <c r="D664" s="1" t="s">
        <v>1203</v>
      </c>
      <c r="E664" s="1" t="s">
        <v>2192</v>
      </c>
      <c r="F664" s="1" t="s">
        <v>2034</v>
      </c>
      <c r="G664" s="1" t="s">
        <v>2034</v>
      </c>
      <c r="H664" s="1" t="s">
        <v>2210</v>
      </c>
    </row>
    <row r="665">
      <c r="A665" s="1" t="s">
        <v>2211</v>
      </c>
      <c r="B665" s="1" t="s">
        <v>1221</v>
      </c>
      <c r="C665" s="1" t="s">
        <v>2212</v>
      </c>
      <c r="D665" s="1" t="s">
        <v>1203</v>
      </c>
      <c r="E665" s="1" t="s">
        <v>2192</v>
      </c>
      <c r="F665" s="1" t="s">
        <v>2034</v>
      </c>
      <c r="G665" s="1" t="s">
        <v>2034</v>
      </c>
      <c r="H665" s="1" t="s">
        <v>2213</v>
      </c>
    </row>
    <row r="666">
      <c r="A666" s="1" t="s">
        <v>2214</v>
      </c>
      <c r="B666" s="1" t="s">
        <v>1221</v>
      </c>
      <c r="C666" s="1" t="s">
        <v>2215</v>
      </c>
      <c r="D666" s="1" t="s">
        <v>1203</v>
      </c>
      <c r="E666" s="1" t="s">
        <v>2192</v>
      </c>
      <c r="F666" s="1" t="s">
        <v>2034</v>
      </c>
      <c r="G666" s="1" t="s">
        <v>2034</v>
      </c>
      <c r="H666" s="1" t="s">
        <v>2216</v>
      </c>
    </row>
    <row r="667">
      <c r="A667" s="1" t="s">
        <v>2217</v>
      </c>
      <c r="B667" s="1" t="s">
        <v>1221</v>
      </c>
      <c r="C667" s="1" t="s">
        <v>2218</v>
      </c>
      <c r="D667" s="1" t="s">
        <v>1203</v>
      </c>
      <c r="E667" s="1" t="s">
        <v>2192</v>
      </c>
      <c r="F667" s="1" t="s">
        <v>2034</v>
      </c>
      <c r="G667" s="1" t="s">
        <v>2034</v>
      </c>
      <c r="H667" s="1" t="s">
        <v>2217</v>
      </c>
    </row>
    <row r="668">
      <c r="A668" s="1" t="s">
        <v>2219</v>
      </c>
      <c r="B668" s="1">
        <v>29.0</v>
      </c>
      <c r="C668" s="1" t="s">
        <v>2220</v>
      </c>
      <c r="D668" s="1" t="s">
        <v>1203</v>
      </c>
      <c r="E668" s="1" t="s">
        <v>2192</v>
      </c>
      <c r="F668" s="1" t="s">
        <v>2034</v>
      </c>
      <c r="G668" s="1" t="s">
        <v>2034</v>
      </c>
      <c r="H668" s="1" t="s">
        <v>2221</v>
      </c>
    </row>
    <row r="669">
      <c r="A669" s="1" t="s">
        <v>2222</v>
      </c>
      <c r="B669" s="1" t="s">
        <v>1221</v>
      </c>
      <c r="C669" s="1" t="s">
        <v>2223</v>
      </c>
      <c r="D669" s="1" t="s">
        <v>1203</v>
      </c>
      <c r="E669" s="1" t="s">
        <v>2192</v>
      </c>
      <c r="F669" s="1" t="s">
        <v>2034</v>
      </c>
      <c r="G669" s="1" t="s">
        <v>2034</v>
      </c>
      <c r="H669" s="1" t="s">
        <v>2224</v>
      </c>
    </row>
    <row r="670">
      <c r="A670" s="1" t="s">
        <v>2225</v>
      </c>
      <c r="B670" s="1" t="s">
        <v>1221</v>
      </c>
      <c r="C670" s="1" t="s">
        <v>2226</v>
      </c>
      <c r="D670" s="1" t="s">
        <v>1203</v>
      </c>
      <c r="E670" s="1" t="s">
        <v>2192</v>
      </c>
      <c r="F670" s="1" t="s">
        <v>2034</v>
      </c>
      <c r="G670" s="1" t="s">
        <v>2034</v>
      </c>
      <c r="H670" s="1" t="s">
        <v>2227</v>
      </c>
    </row>
    <row r="671">
      <c r="A671" s="1" t="s">
        <v>2228</v>
      </c>
      <c r="B671" s="1">
        <v>28.0</v>
      </c>
      <c r="C671" s="1" t="s">
        <v>2229</v>
      </c>
      <c r="D671" s="1" t="s">
        <v>1203</v>
      </c>
      <c r="E671" s="1" t="s">
        <v>2192</v>
      </c>
      <c r="F671" s="1" t="s">
        <v>2034</v>
      </c>
      <c r="G671" s="1" t="s">
        <v>2034</v>
      </c>
      <c r="H671" s="1" t="s">
        <v>2230</v>
      </c>
    </row>
    <row r="672">
      <c r="A672" s="1" t="s">
        <v>2231</v>
      </c>
      <c r="B672" s="1" t="s">
        <v>1221</v>
      </c>
      <c r="C672" s="1" t="s">
        <v>2232</v>
      </c>
      <c r="D672" s="1" t="s">
        <v>1203</v>
      </c>
      <c r="E672" s="1" t="s">
        <v>2192</v>
      </c>
      <c r="F672" s="1" t="s">
        <v>2034</v>
      </c>
      <c r="G672" s="1" t="s">
        <v>2034</v>
      </c>
      <c r="H672" s="1" t="s">
        <v>2231</v>
      </c>
    </row>
    <row r="673">
      <c r="A673" s="1" t="s">
        <v>2233</v>
      </c>
      <c r="B673" s="1" t="s">
        <v>1221</v>
      </c>
      <c r="C673" s="1" t="s">
        <v>2234</v>
      </c>
      <c r="D673" s="1" t="s">
        <v>1203</v>
      </c>
      <c r="E673" s="1" t="s">
        <v>2192</v>
      </c>
      <c r="F673" s="1" t="s">
        <v>2034</v>
      </c>
      <c r="G673" s="1" t="s">
        <v>2034</v>
      </c>
      <c r="H673" s="1" t="s">
        <v>2233</v>
      </c>
    </row>
    <row r="674">
      <c r="A674" s="1" t="s">
        <v>2235</v>
      </c>
      <c r="B674" s="1" t="s">
        <v>1221</v>
      </c>
      <c r="C674" s="1" t="s">
        <v>2236</v>
      </c>
      <c r="D674" s="1" t="s">
        <v>1203</v>
      </c>
      <c r="E674" s="1" t="s">
        <v>2192</v>
      </c>
      <c r="F674" s="1" t="s">
        <v>2034</v>
      </c>
      <c r="G674" s="1" t="s">
        <v>2034</v>
      </c>
      <c r="H674" s="1" t="s">
        <v>2235</v>
      </c>
    </row>
    <row r="675">
      <c r="A675" s="1" t="s">
        <v>2237</v>
      </c>
      <c r="B675" s="1" t="s">
        <v>1221</v>
      </c>
      <c r="C675" s="1" t="s">
        <v>2238</v>
      </c>
      <c r="D675" s="1" t="s">
        <v>1203</v>
      </c>
      <c r="E675" s="1" t="s">
        <v>2192</v>
      </c>
      <c r="F675" s="1" t="s">
        <v>2034</v>
      </c>
      <c r="G675" s="1" t="s">
        <v>2034</v>
      </c>
      <c r="H675" s="1" t="s">
        <v>2237</v>
      </c>
    </row>
    <row r="676">
      <c r="A676" s="1" t="s">
        <v>2239</v>
      </c>
      <c r="B676" s="1">
        <v>30.0</v>
      </c>
      <c r="C676" s="1" t="s">
        <v>2240</v>
      </c>
      <c r="D676" s="1" t="s">
        <v>1203</v>
      </c>
      <c r="E676" s="1" t="s">
        <v>2241</v>
      </c>
      <c r="F676" s="1" t="s">
        <v>2034</v>
      </c>
      <c r="G676" s="1" t="s">
        <v>2034</v>
      </c>
      <c r="H676" s="1" t="s">
        <v>2239</v>
      </c>
    </row>
    <row r="677">
      <c r="A677" s="1" t="s">
        <v>2242</v>
      </c>
      <c r="B677" s="1" t="s">
        <v>1221</v>
      </c>
      <c r="C677" s="1" t="s">
        <v>2243</v>
      </c>
      <c r="D677" s="1" t="s">
        <v>1203</v>
      </c>
      <c r="E677" s="1" t="s">
        <v>2241</v>
      </c>
      <c r="F677" s="1" t="s">
        <v>2034</v>
      </c>
      <c r="G677" s="1" t="s">
        <v>2034</v>
      </c>
      <c r="H677" s="1" t="s">
        <v>2242</v>
      </c>
    </row>
    <row r="678">
      <c r="A678" s="1" t="s">
        <v>2244</v>
      </c>
      <c r="B678" s="1" t="s">
        <v>1221</v>
      </c>
      <c r="C678" s="1" t="s">
        <v>2245</v>
      </c>
      <c r="D678" s="1" t="s">
        <v>1203</v>
      </c>
      <c r="E678" s="1" t="s">
        <v>2241</v>
      </c>
      <c r="F678" s="1" t="s">
        <v>2034</v>
      </c>
      <c r="G678" s="1" t="s">
        <v>2034</v>
      </c>
      <c r="H678" s="1" t="s">
        <v>2244</v>
      </c>
    </row>
    <row r="679">
      <c r="A679" s="1" t="s">
        <v>2246</v>
      </c>
      <c r="B679" s="1" t="s">
        <v>1221</v>
      </c>
      <c r="C679" s="1" t="s">
        <v>2247</v>
      </c>
      <c r="D679" s="1" t="s">
        <v>1203</v>
      </c>
      <c r="E679" s="1" t="s">
        <v>2241</v>
      </c>
      <c r="F679" s="1" t="s">
        <v>2034</v>
      </c>
      <c r="G679" s="1" t="s">
        <v>2034</v>
      </c>
      <c r="H679" s="1" t="s">
        <v>2246</v>
      </c>
    </row>
    <row r="680">
      <c r="A680" s="1" t="s">
        <v>2248</v>
      </c>
      <c r="B680" s="1" t="s">
        <v>1221</v>
      </c>
      <c r="C680" s="1" t="s">
        <v>2249</v>
      </c>
      <c r="D680" s="1" t="s">
        <v>1203</v>
      </c>
      <c r="E680" s="1" t="s">
        <v>2241</v>
      </c>
      <c r="F680" s="1" t="s">
        <v>2034</v>
      </c>
      <c r="G680" s="1" t="s">
        <v>2034</v>
      </c>
      <c r="H680" s="1" t="s">
        <v>2248</v>
      </c>
    </row>
    <row r="681">
      <c r="A681" s="1" t="s">
        <v>2250</v>
      </c>
      <c r="B681" s="1" t="s">
        <v>1221</v>
      </c>
      <c r="C681" s="1" t="s">
        <v>2251</v>
      </c>
      <c r="D681" s="1" t="s">
        <v>1203</v>
      </c>
      <c r="E681" s="1" t="s">
        <v>2241</v>
      </c>
      <c r="F681" s="1" t="s">
        <v>2034</v>
      </c>
      <c r="G681" s="1" t="s">
        <v>2034</v>
      </c>
      <c r="H681" s="1" t="s">
        <v>2250</v>
      </c>
    </row>
    <row r="682">
      <c r="A682" s="1" t="s">
        <v>2252</v>
      </c>
      <c r="B682" s="1" t="s">
        <v>1221</v>
      </c>
      <c r="C682" s="1" t="s">
        <v>2253</v>
      </c>
      <c r="D682" s="1" t="s">
        <v>2254</v>
      </c>
      <c r="E682" s="1" t="s">
        <v>1221</v>
      </c>
      <c r="F682" s="1" t="s">
        <v>1221</v>
      </c>
      <c r="G682" s="1" t="s">
        <v>1221</v>
      </c>
      <c r="H682" s="1" t="s">
        <v>1221</v>
      </c>
    </row>
    <row r="683">
      <c r="A683" s="1" t="s">
        <v>2255</v>
      </c>
      <c r="B683" s="1" t="s">
        <v>1221</v>
      </c>
      <c r="C683" s="1" t="s">
        <v>2256</v>
      </c>
      <c r="D683" s="1" t="s">
        <v>2254</v>
      </c>
      <c r="E683" s="1" t="s">
        <v>1221</v>
      </c>
      <c r="F683" s="1" t="s">
        <v>1221</v>
      </c>
      <c r="G683" s="1" t="s">
        <v>1221</v>
      </c>
      <c r="H683" s="1" t="s">
        <v>1221</v>
      </c>
    </row>
    <row r="684">
      <c r="A684" s="1" t="s">
        <v>2257</v>
      </c>
      <c r="B684" s="1" t="s">
        <v>1221</v>
      </c>
      <c r="C684" s="1" t="s">
        <v>2258</v>
      </c>
      <c r="D684" s="1" t="s">
        <v>2254</v>
      </c>
      <c r="E684" s="1" t="s">
        <v>1221</v>
      </c>
      <c r="F684" s="1" t="s">
        <v>1221</v>
      </c>
      <c r="G684" s="1" t="s">
        <v>1221</v>
      </c>
      <c r="H684" s="1" t="s">
        <v>1221</v>
      </c>
    </row>
    <row r="685">
      <c r="A685" s="1" t="s">
        <v>2259</v>
      </c>
      <c r="B685" s="1" t="s">
        <v>1221</v>
      </c>
      <c r="C685" s="1" t="s">
        <v>2260</v>
      </c>
      <c r="D685" s="1" t="s">
        <v>2254</v>
      </c>
      <c r="E685" s="1" t="s">
        <v>1221</v>
      </c>
      <c r="F685" s="1" t="s">
        <v>1221</v>
      </c>
      <c r="G685" s="1" t="s">
        <v>1221</v>
      </c>
      <c r="H685" s="1" t="s">
        <v>1221</v>
      </c>
    </row>
    <row r="686">
      <c r="A686" s="1" t="s">
        <v>2261</v>
      </c>
      <c r="B686" s="1" t="s">
        <v>1221</v>
      </c>
      <c r="C686" s="1" t="s">
        <v>2262</v>
      </c>
      <c r="D686" s="1" t="s">
        <v>2254</v>
      </c>
      <c r="E686" s="1" t="s">
        <v>1221</v>
      </c>
      <c r="F686" s="1" t="s">
        <v>1221</v>
      </c>
      <c r="G686" s="1" t="s">
        <v>1221</v>
      </c>
      <c r="H686" s="1" t="s">
        <v>1221</v>
      </c>
    </row>
    <row r="687">
      <c r="A687" s="1" t="s">
        <v>2263</v>
      </c>
      <c r="B687" s="1" t="s">
        <v>1221</v>
      </c>
      <c r="C687" s="1" t="s">
        <v>2264</v>
      </c>
      <c r="D687" s="1" t="s">
        <v>2265</v>
      </c>
      <c r="E687" s="1" t="s">
        <v>1221</v>
      </c>
      <c r="F687" s="1" t="s">
        <v>1221</v>
      </c>
      <c r="G687" s="1" t="s">
        <v>1221</v>
      </c>
      <c r="H687" s="1" t="s">
        <v>1221</v>
      </c>
    </row>
    <row r="688">
      <c r="A688" s="1" t="s">
        <v>2266</v>
      </c>
      <c r="B688" s="1" t="s">
        <v>1221</v>
      </c>
      <c r="C688" s="1" t="s">
        <v>2267</v>
      </c>
      <c r="D688" s="1" t="s">
        <v>2265</v>
      </c>
      <c r="E688" s="1" t="s">
        <v>1221</v>
      </c>
      <c r="F688" s="1" t="s">
        <v>1221</v>
      </c>
      <c r="G688" s="1" t="s">
        <v>1221</v>
      </c>
      <c r="H688" s="1" t="s">
        <v>1221</v>
      </c>
    </row>
    <row r="689">
      <c r="A689" s="1" t="s">
        <v>2268</v>
      </c>
      <c r="B689" s="1" t="s">
        <v>1221</v>
      </c>
      <c r="C689" s="1" t="s">
        <v>2269</v>
      </c>
      <c r="D689" s="1" t="s">
        <v>2265</v>
      </c>
      <c r="E689" s="1" t="s">
        <v>1221</v>
      </c>
      <c r="F689" s="1" t="s">
        <v>1221</v>
      </c>
      <c r="G689" s="1" t="s">
        <v>1221</v>
      </c>
      <c r="H689" s="1" t="s">
        <v>1221</v>
      </c>
    </row>
    <row r="690">
      <c r="A690" s="1" t="s">
        <v>57</v>
      </c>
      <c r="B690" s="1" t="s">
        <v>1221</v>
      </c>
      <c r="C690" s="1" t="s">
        <v>2270</v>
      </c>
      <c r="D690" s="1" t="s">
        <v>2265</v>
      </c>
      <c r="E690" s="1" t="s">
        <v>1221</v>
      </c>
      <c r="F690" s="1" t="s">
        <v>1221</v>
      </c>
      <c r="G690" s="1" t="s">
        <v>1221</v>
      </c>
      <c r="H690" s="1" t="s">
        <v>1221</v>
      </c>
    </row>
    <row r="691">
      <c r="A691" s="1" t="s">
        <v>2271</v>
      </c>
      <c r="B691" s="1" t="s">
        <v>1221</v>
      </c>
      <c r="C691" s="1" t="s">
        <v>2272</v>
      </c>
      <c r="D691" s="1" t="s">
        <v>2273</v>
      </c>
      <c r="E691" s="1" t="s">
        <v>1221</v>
      </c>
      <c r="F691" s="1" t="s">
        <v>1221</v>
      </c>
      <c r="G691" s="1" t="s">
        <v>1221</v>
      </c>
      <c r="H691" s="1" t="s">
        <v>1221</v>
      </c>
    </row>
    <row r="692">
      <c r="A692" s="1" t="s">
        <v>93</v>
      </c>
      <c r="B692" s="1">
        <v>30.0</v>
      </c>
      <c r="C692" s="1" t="s">
        <v>2274</v>
      </c>
      <c r="D692" s="1" t="s">
        <v>2273</v>
      </c>
      <c r="E692" s="1" t="s">
        <v>1221</v>
      </c>
      <c r="F692" s="1" t="s">
        <v>1221</v>
      </c>
      <c r="G692" s="1" t="s">
        <v>1221</v>
      </c>
      <c r="H692" s="1" t="s">
        <v>1221</v>
      </c>
    </row>
    <row r="693">
      <c r="A693" s="1" t="s">
        <v>2275</v>
      </c>
      <c r="B693" s="1" t="s">
        <v>1221</v>
      </c>
      <c r="C693" s="1" t="s">
        <v>2276</v>
      </c>
      <c r="D693" s="1" t="s">
        <v>2273</v>
      </c>
      <c r="E693" s="1" t="s">
        <v>1221</v>
      </c>
      <c r="F693" s="1" t="s">
        <v>1221</v>
      </c>
      <c r="G693" s="1" t="s">
        <v>1221</v>
      </c>
      <c r="H693" s="1" t="s">
        <v>1221</v>
      </c>
    </row>
    <row r="694">
      <c r="A694" s="1" t="s">
        <v>2277</v>
      </c>
      <c r="B694" s="1" t="s">
        <v>1221</v>
      </c>
      <c r="C694" s="1" t="s">
        <v>2278</v>
      </c>
      <c r="D694" s="1" t="s">
        <v>2273</v>
      </c>
      <c r="E694" s="1" t="s">
        <v>1221</v>
      </c>
      <c r="F694" s="1" t="s">
        <v>1221</v>
      </c>
      <c r="G694" s="1" t="s">
        <v>1221</v>
      </c>
      <c r="H694" s="1" t="s">
        <v>1221</v>
      </c>
    </row>
    <row r="695">
      <c r="A695" s="1" t="s">
        <v>2279</v>
      </c>
      <c r="B695" s="1">
        <v>28.0</v>
      </c>
      <c r="C695" s="1" t="s">
        <v>2280</v>
      </c>
      <c r="D695" s="1" t="s">
        <v>2273</v>
      </c>
      <c r="E695" s="1" t="s">
        <v>1221</v>
      </c>
      <c r="F695" s="1" t="s">
        <v>1221</v>
      </c>
      <c r="G695" s="1" t="s">
        <v>1221</v>
      </c>
      <c r="H695" s="1" t="s">
        <v>1221</v>
      </c>
    </row>
    <row r="696">
      <c r="A696" s="1" t="s">
        <v>2281</v>
      </c>
      <c r="B696" s="1" t="s">
        <v>1221</v>
      </c>
      <c r="C696" s="1" t="s">
        <v>2282</v>
      </c>
      <c r="D696" s="1" t="s">
        <v>2283</v>
      </c>
      <c r="E696" s="1" t="s">
        <v>1221</v>
      </c>
      <c r="F696" s="1" t="s">
        <v>1221</v>
      </c>
      <c r="G696" s="1" t="s">
        <v>1221</v>
      </c>
      <c r="H696" s="1" t="s">
        <v>1221</v>
      </c>
    </row>
    <row r="697">
      <c r="A697" s="1" t="s">
        <v>2284</v>
      </c>
      <c r="B697" s="1" t="s">
        <v>1221</v>
      </c>
      <c r="C697" s="1" t="s">
        <v>2285</v>
      </c>
      <c r="D697" s="1" t="s">
        <v>2283</v>
      </c>
      <c r="E697" s="1" t="s">
        <v>1221</v>
      </c>
      <c r="F697" s="1" t="s">
        <v>1221</v>
      </c>
      <c r="G697" s="1" t="s">
        <v>1221</v>
      </c>
      <c r="H697" s="1" t="s">
        <v>1221</v>
      </c>
    </row>
    <row r="698">
      <c r="A698" s="1" t="s">
        <v>2286</v>
      </c>
      <c r="B698" s="1" t="s">
        <v>1221</v>
      </c>
      <c r="C698" s="1" t="s">
        <v>2287</v>
      </c>
      <c r="D698" s="1" t="s">
        <v>2283</v>
      </c>
      <c r="E698" s="1" t="s">
        <v>1221</v>
      </c>
      <c r="F698" s="1" t="s">
        <v>1221</v>
      </c>
      <c r="G698" s="1" t="s">
        <v>1221</v>
      </c>
      <c r="H698" s="1" t="s">
        <v>1221</v>
      </c>
    </row>
    <row r="699">
      <c r="A699" s="1" t="s">
        <v>2288</v>
      </c>
      <c r="B699" s="1">
        <v>30.0</v>
      </c>
      <c r="C699" s="1" t="s">
        <v>2289</v>
      </c>
      <c r="D699" s="1" t="s">
        <v>2283</v>
      </c>
      <c r="E699" s="1" t="s">
        <v>1221</v>
      </c>
      <c r="F699" s="1" t="s">
        <v>1221</v>
      </c>
      <c r="G699" s="1" t="s">
        <v>1221</v>
      </c>
      <c r="H699" s="1" t="s">
        <v>1221</v>
      </c>
    </row>
    <row r="700">
      <c r="A700" s="1" t="s">
        <v>2290</v>
      </c>
      <c r="B700" s="1" t="s">
        <v>1221</v>
      </c>
      <c r="C700" s="1" t="s">
        <v>2291</v>
      </c>
      <c r="D700" s="1" t="s">
        <v>2283</v>
      </c>
      <c r="E700" s="1" t="s">
        <v>1221</v>
      </c>
      <c r="F700" s="1" t="s">
        <v>1221</v>
      </c>
      <c r="G700" s="1" t="s">
        <v>1221</v>
      </c>
      <c r="H700" s="1" t="s">
        <v>1221</v>
      </c>
    </row>
    <row r="701">
      <c r="A701" s="1" t="s">
        <v>2292</v>
      </c>
      <c r="B701" s="1" t="s">
        <v>1221</v>
      </c>
      <c r="C701" s="1" t="s">
        <v>2293</v>
      </c>
      <c r="D701" s="1" t="s">
        <v>2283</v>
      </c>
      <c r="E701" s="1" t="s">
        <v>1221</v>
      </c>
      <c r="F701" s="1" t="s">
        <v>1221</v>
      </c>
      <c r="G701" s="1" t="s">
        <v>1221</v>
      </c>
      <c r="H701" s="1" t="s">
        <v>1221</v>
      </c>
    </row>
    <row r="702">
      <c r="A702" s="1" t="s">
        <v>2294</v>
      </c>
      <c r="B702" s="1" t="s">
        <v>1221</v>
      </c>
      <c r="C702" s="1" t="s">
        <v>2295</v>
      </c>
      <c r="D702" s="1" t="s">
        <v>2283</v>
      </c>
      <c r="E702" s="1" t="s">
        <v>1221</v>
      </c>
      <c r="F702" s="1" t="s">
        <v>1221</v>
      </c>
      <c r="G702" s="1" t="s">
        <v>1221</v>
      </c>
      <c r="H702" s="1" t="s">
        <v>1221</v>
      </c>
    </row>
    <row r="703">
      <c r="A703" s="1" t="s">
        <v>2296</v>
      </c>
      <c r="B703" s="1" t="s">
        <v>1221</v>
      </c>
      <c r="C703" s="1" t="s">
        <v>2297</v>
      </c>
      <c r="D703" s="1" t="s">
        <v>2283</v>
      </c>
      <c r="E703" s="1" t="s">
        <v>1221</v>
      </c>
      <c r="F703" s="1" t="s">
        <v>1221</v>
      </c>
      <c r="G703" s="1" t="s">
        <v>1221</v>
      </c>
      <c r="H703" s="1" t="s">
        <v>1221</v>
      </c>
    </row>
    <row r="704">
      <c r="A704" s="1" t="s">
        <v>2298</v>
      </c>
      <c r="B704" s="1" t="s">
        <v>1221</v>
      </c>
      <c r="C704" s="1" t="s">
        <v>2299</v>
      </c>
      <c r="D704" s="1" t="s">
        <v>2283</v>
      </c>
      <c r="E704" s="1" t="s">
        <v>1221</v>
      </c>
      <c r="F704" s="1" t="s">
        <v>1221</v>
      </c>
      <c r="G704" s="1" t="s">
        <v>1221</v>
      </c>
      <c r="H704" s="1" t="s">
        <v>1221</v>
      </c>
    </row>
    <row r="705">
      <c r="A705" s="1" t="s">
        <v>2300</v>
      </c>
      <c r="B705" s="1" t="s">
        <v>1221</v>
      </c>
      <c r="C705" s="1" t="s">
        <v>2301</v>
      </c>
      <c r="D705" s="1" t="s">
        <v>2283</v>
      </c>
      <c r="E705" s="1" t="s">
        <v>1221</v>
      </c>
      <c r="F705" s="1" t="s">
        <v>1221</v>
      </c>
      <c r="G705" s="1" t="s">
        <v>1221</v>
      </c>
      <c r="H705" s="1" t="s">
        <v>1221</v>
      </c>
    </row>
    <row r="706">
      <c r="A706" s="1" t="s">
        <v>2302</v>
      </c>
      <c r="B706" s="1" t="s">
        <v>1221</v>
      </c>
      <c r="C706" s="1" t="s">
        <v>2303</v>
      </c>
      <c r="D706" s="1" t="s">
        <v>2283</v>
      </c>
      <c r="E706" s="1" t="s">
        <v>1221</v>
      </c>
      <c r="F706" s="1" t="s">
        <v>1221</v>
      </c>
      <c r="G706" s="1" t="s">
        <v>1221</v>
      </c>
      <c r="H706" s="1" t="s">
        <v>1221</v>
      </c>
    </row>
    <row r="707">
      <c r="A707" s="1" t="s">
        <v>2304</v>
      </c>
      <c r="B707" s="1" t="s">
        <v>1221</v>
      </c>
      <c r="C707" s="1" t="s">
        <v>2305</v>
      </c>
      <c r="D707" s="1" t="s">
        <v>2283</v>
      </c>
      <c r="E707" s="1" t="s">
        <v>1221</v>
      </c>
      <c r="F707" s="1" t="s">
        <v>1221</v>
      </c>
      <c r="G707" s="1" t="s">
        <v>1221</v>
      </c>
      <c r="H707" s="1" t="s">
        <v>1221</v>
      </c>
    </row>
    <row r="708">
      <c r="A708" s="1" t="s">
        <v>2306</v>
      </c>
      <c r="B708" s="1" t="s">
        <v>1221</v>
      </c>
      <c r="C708" s="1" t="s">
        <v>2307</v>
      </c>
      <c r="D708" s="1" t="s">
        <v>2283</v>
      </c>
      <c r="E708" s="1" t="s">
        <v>1221</v>
      </c>
      <c r="F708" s="1" t="s">
        <v>1221</v>
      </c>
      <c r="G708" s="1" t="s">
        <v>1221</v>
      </c>
      <c r="H708" s="1" t="s">
        <v>1221</v>
      </c>
    </row>
    <row r="709">
      <c r="A709" s="1" t="s">
        <v>2308</v>
      </c>
      <c r="B709" s="1" t="s">
        <v>1221</v>
      </c>
      <c r="C709" s="1" t="s">
        <v>2309</v>
      </c>
      <c r="D709" s="1" t="s">
        <v>2283</v>
      </c>
      <c r="E709" s="1" t="s">
        <v>1221</v>
      </c>
      <c r="F709" s="1" t="s">
        <v>1221</v>
      </c>
      <c r="G709" s="1" t="s">
        <v>1221</v>
      </c>
      <c r="H709" s="1" t="s">
        <v>1221</v>
      </c>
    </row>
    <row r="710">
      <c r="A710" s="1" t="s">
        <v>2310</v>
      </c>
      <c r="B710" s="1" t="s">
        <v>1221</v>
      </c>
      <c r="C710" s="1" t="s">
        <v>2311</v>
      </c>
      <c r="D710" s="1" t="s">
        <v>2283</v>
      </c>
      <c r="E710" s="1" t="s">
        <v>1221</v>
      </c>
      <c r="F710" s="1" t="s">
        <v>1221</v>
      </c>
      <c r="G710" s="1" t="s">
        <v>1221</v>
      </c>
      <c r="H710" s="1" t="s">
        <v>1221</v>
      </c>
    </row>
    <row r="711">
      <c r="A711" s="1" t="s">
        <v>2312</v>
      </c>
      <c r="B711" s="1" t="s">
        <v>1221</v>
      </c>
      <c r="C711" s="1" t="s">
        <v>2313</v>
      </c>
      <c r="D711" s="1" t="s">
        <v>2283</v>
      </c>
      <c r="E711" s="1" t="s">
        <v>1221</v>
      </c>
      <c r="F711" s="1" t="s">
        <v>1221</v>
      </c>
      <c r="G711" s="1" t="s">
        <v>1221</v>
      </c>
      <c r="H711" s="1" t="s">
        <v>1221</v>
      </c>
    </row>
    <row r="712">
      <c r="A712" s="1" t="s">
        <v>2314</v>
      </c>
      <c r="B712" s="1" t="s">
        <v>1221</v>
      </c>
      <c r="C712" s="1" t="s">
        <v>2315</v>
      </c>
      <c r="D712" s="1" t="s">
        <v>2283</v>
      </c>
      <c r="E712" s="1" t="s">
        <v>1221</v>
      </c>
      <c r="F712" s="1" t="s">
        <v>1221</v>
      </c>
      <c r="G712" s="1" t="s">
        <v>1221</v>
      </c>
      <c r="H712" s="1" t="s">
        <v>1221</v>
      </c>
    </row>
    <row r="713">
      <c r="A713" s="1" t="s">
        <v>2316</v>
      </c>
      <c r="B713" s="1" t="s">
        <v>1221</v>
      </c>
      <c r="C713" s="1" t="s">
        <v>2317</v>
      </c>
      <c r="D713" s="1" t="s">
        <v>2283</v>
      </c>
      <c r="E713" s="1" t="s">
        <v>1221</v>
      </c>
      <c r="F713" s="1" t="s">
        <v>1221</v>
      </c>
      <c r="G713" s="1" t="s">
        <v>1221</v>
      </c>
      <c r="H713" s="1" t="s">
        <v>1221</v>
      </c>
    </row>
    <row r="714">
      <c r="A714" s="1" t="s">
        <v>2318</v>
      </c>
      <c r="B714" s="1" t="s">
        <v>1221</v>
      </c>
      <c r="C714" s="1" t="s">
        <v>2319</v>
      </c>
      <c r="D714" s="1" t="s">
        <v>2283</v>
      </c>
      <c r="E714" s="1" t="s">
        <v>1221</v>
      </c>
      <c r="F714" s="1" t="s">
        <v>1221</v>
      </c>
      <c r="G714" s="1" t="s">
        <v>1221</v>
      </c>
      <c r="H714" s="1" t="s">
        <v>1221</v>
      </c>
    </row>
    <row r="715">
      <c r="A715" s="1" t="s">
        <v>2320</v>
      </c>
      <c r="B715" s="1" t="s">
        <v>1221</v>
      </c>
      <c r="C715" s="1" t="s">
        <v>2321</v>
      </c>
      <c r="D715" s="1" t="s">
        <v>2283</v>
      </c>
      <c r="E715" s="1" t="s">
        <v>1221</v>
      </c>
      <c r="F715" s="1" t="s">
        <v>1221</v>
      </c>
      <c r="G715" s="1" t="s">
        <v>1221</v>
      </c>
      <c r="H715" s="1" t="s">
        <v>1221</v>
      </c>
    </row>
    <row r="716">
      <c r="A716" s="1" t="s">
        <v>2322</v>
      </c>
      <c r="B716" s="1" t="s">
        <v>1221</v>
      </c>
      <c r="C716" s="1" t="s">
        <v>2323</v>
      </c>
      <c r="D716" s="1" t="s">
        <v>2324</v>
      </c>
      <c r="E716" s="1" t="s">
        <v>1221</v>
      </c>
      <c r="F716" s="1" t="s">
        <v>1221</v>
      </c>
      <c r="G716" s="1" t="s">
        <v>1221</v>
      </c>
      <c r="H716" s="1" t="s">
        <v>1221</v>
      </c>
    </row>
    <row r="717">
      <c r="A717" s="1" t="s">
        <v>2325</v>
      </c>
      <c r="B717" s="1" t="s">
        <v>1221</v>
      </c>
      <c r="C717" s="1" t="s">
        <v>2326</v>
      </c>
      <c r="D717" s="1" t="s">
        <v>2324</v>
      </c>
      <c r="E717" s="1" t="s">
        <v>1221</v>
      </c>
      <c r="F717" s="1" t="s">
        <v>1221</v>
      </c>
      <c r="G717" s="1" t="s">
        <v>1221</v>
      </c>
      <c r="H717" s="1" t="s">
        <v>1221</v>
      </c>
    </row>
    <row r="718">
      <c r="A718" s="1" t="s">
        <v>2327</v>
      </c>
      <c r="B718" s="1" t="s">
        <v>1221</v>
      </c>
      <c r="C718" s="1" t="s">
        <v>2328</v>
      </c>
      <c r="D718" s="1" t="s">
        <v>2324</v>
      </c>
      <c r="E718" s="1" t="s">
        <v>1221</v>
      </c>
      <c r="F718" s="1" t="s">
        <v>1221</v>
      </c>
      <c r="G718" s="1" t="s">
        <v>1221</v>
      </c>
      <c r="H718" s="1" t="s">
        <v>1221</v>
      </c>
    </row>
    <row r="719">
      <c r="A719" s="1" t="s">
        <v>2329</v>
      </c>
      <c r="B719" s="1" t="s">
        <v>1221</v>
      </c>
      <c r="C719" s="1" t="s">
        <v>2330</v>
      </c>
      <c r="D719" s="1" t="s">
        <v>2324</v>
      </c>
      <c r="E719" s="1" t="s">
        <v>1221</v>
      </c>
      <c r="F719" s="1" t="s">
        <v>1221</v>
      </c>
      <c r="G719" s="1" t="s">
        <v>1221</v>
      </c>
      <c r="H719" s="1" t="s">
        <v>1221</v>
      </c>
    </row>
    <row r="720">
      <c r="A720" s="1" t="s">
        <v>2331</v>
      </c>
      <c r="B720" s="1" t="s">
        <v>1221</v>
      </c>
      <c r="C720" s="1" t="s">
        <v>2332</v>
      </c>
      <c r="D720" s="1" t="s">
        <v>2324</v>
      </c>
      <c r="E720" s="1" t="s">
        <v>1221</v>
      </c>
      <c r="F720" s="1" t="s">
        <v>1221</v>
      </c>
      <c r="G720" s="1" t="s">
        <v>1221</v>
      </c>
      <c r="H720" s="1" t="s">
        <v>1221</v>
      </c>
    </row>
    <row r="721">
      <c r="A721" s="1" t="s">
        <v>2333</v>
      </c>
      <c r="B721" s="1" t="s">
        <v>1221</v>
      </c>
      <c r="C721" s="1" t="s">
        <v>2334</v>
      </c>
      <c r="D721" s="1" t="s">
        <v>2324</v>
      </c>
      <c r="E721" s="1" t="s">
        <v>1221</v>
      </c>
      <c r="F721" s="1" t="s">
        <v>1221</v>
      </c>
      <c r="G721" s="1" t="s">
        <v>1221</v>
      </c>
      <c r="H721" s="1" t="s">
        <v>1221</v>
      </c>
    </row>
    <row r="722">
      <c r="A722" s="1" t="s">
        <v>2335</v>
      </c>
      <c r="B722" s="1" t="s">
        <v>1221</v>
      </c>
      <c r="C722" s="1" t="s">
        <v>2336</v>
      </c>
      <c r="D722" s="1" t="s">
        <v>2324</v>
      </c>
      <c r="E722" s="1" t="s">
        <v>1221</v>
      </c>
      <c r="F722" s="1" t="s">
        <v>1221</v>
      </c>
      <c r="G722" s="1" t="s">
        <v>1221</v>
      </c>
      <c r="H722" s="1" t="s">
        <v>1221</v>
      </c>
    </row>
    <row r="723">
      <c r="A723" s="1" t="s">
        <v>2337</v>
      </c>
      <c r="B723" s="1" t="s">
        <v>1221</v>
      </c>
      <c r="C723" s="1" t="s">
        <v>2338</v>
      </c>
      <c r="D723" s="1" t="s">
        <v>2324</v>
      </c>
      <c r="E723" s="1" t="s">
        <v>1221</v>
      </c>
      <c r="F723" s="1" t="s">
        <v>1221</v>
      </c>
      <c r="G723" s="1" t="s">
        <v>1221</v>
      </c>
      <c r="H723" s="1" t="s">
        <v>1221</v>
      </c>
    </row>
    <row r="724">
      <c r="A724" s="1" t="s">
        <v>2339</v>
      </c>
      <c r="B724" s="1" t="s">
        <v>1221</v>
      </c>
      <c r="C724" s="1" t="s">
        <v>2340</v>
      </c>
      <c r="D724" s="1" t="s">
        <v>2324</v>
      </c>
      <c r="E724" s="1" t="s">
        <v>1221</v>
      </c>
      <c r="F724" s="1" t="s">
        <v>1221</v>
      </c>
      <c r="G724" s="1" t="s">
        <v>1221</v>
      </c>
      <c r="H724" s="1" t="s">
        <v>1221</v>
      </c>
    </row>
    <row r="725">
      <c r="A725" s="1" t="s">
        <v>2341</v>
      </c>
      <c r="B725" s="1" t="s">
        <v>1221</v>
      </c>
      <c r="C725" s="1" t="s">
        <v>2342</v>
      </c>
      <c r="D725" s="1" t="s">
        <v>2324</v>
      </c>
      <c r="E725" s="1" t="s">
        <v>1221</v>
      </c>
      <c r="F725" s="1" t="s">
        <v>1221</v>
      </c>
      <c r="G725" s="1" t="s">
        <v>1221</v>
      </c>
      <c r="H725" s="1" t="s">
        <v>1221</v>
      </c>
    </row>
    <row r="726">
      <c r="A726" s="1" t="s">
        <v>2343</v>
      </c>
      <c r="B726" s="1" t="s">
        <v>1221</v>
      </c>
      <c r="C726" s="1" t="s">
        <v>2344</v>
      </c>
      <c r="D726" s="1" t="s">
        <v>2324</v>
      </c>
      <c r="E726" s="1" t="s">
        <v>1221</v>
      </c>
      <c r="F726" s="1" t="s">
        <v>1221</v>
      </c>
      <c r="G726" s="1" t="s">
        <v>1221</v>
      </c>
      <c r="H726" s="1" t="s">
        <v>1221</v>
      </c>
    </row>
    <row r="727">
      <c r="A727" s="1" t="s">
        <v>2345</v>
      </c>
      <c r="B727" s="1" t="s">
        <v>1221</v>
      </c>
      <c r="C727" s="1" t="s">
        <v>2346</v>
      </c>
      <c r="D727" s="1" t="s">
        <v>2324</v>
      </c>
      <c r="E727" s="1" t="s">
        <v>1221</v>
      </c>
      <c r="F727" s="1" t="s">
        <v>1221</v>
      </c>
      <c r="G727" s="1" t="s">
        <v>1221</v>
      </c>
      <c r="H727" s="1" t="s">
        <v>1221</v>
      </c>
    </row>
    <row r="728">
      <c r="A728" s="1" t="s">
        <v>2347</v>
      </c>
      <c r="B728" s="1" t="s">
        <v>1221</v>
      </c>
      <c r="C728" s="1" t="s">
        <v>2348</v>
      </c>
      <c r="D728" s="1" t="s">
        <v>2324</v>
      </c>
      <c r="E728" s="1" t="s">
        <v>1221</v>
      </c>
      <c r="F728" s="1" t="s">
        <v>1221</v>
      </c>
      <c r="G728" s="1" t="s">
        <v>1221</v>
      </c>
      <c r="H728" s="1" t="s">
        <v>1221</v>
      </c>
    </row>
    <row r="729">
      <c r="A729" s="1" t="s">
        <v>2349</v>
      </c>
      <c r="B729" s="1" t="s">
        <v>1221</v>
      </c>
      <c r="C729" s="1" t="s">
        <v>2350</v>
      </c>
      <c r="D729" s="1" t="s">
        <v>2324</v>
      </c>
      <c r="E729" s="1" t="s">
        <v>1221</v>
      </c>
      <c r="F729" s="1" t="s">
        <v>1221</v>
      </c>
      <c r="G729" s="1" t="s">
        <v>1221</v>
      </c>
      <c r="H729" s="1" t="s">
        <v>1221</v>
      </c>
    </row>
    <row r="730">
      <c r="A730" s="1" t="s">
        <v>2351</v>
      </c>
      <c r="B730" s="1" t="s">
        <v>1221</v>
      </c>
      <c r="C730" s="1" t="s">
        <v>2352</v>
      </c>
      <c r="D730" s="1" t="s">
        <v>2353</v>
      </c>
      <c r="E730" s="1" t="s">
        <v>1221</v>
      </c>
      <c r="F730" s="1" t="s">
        <v>1221</v>
      </c>
      <c r="G730" s="1" t="s">
        <v>1221</v>
      </c>
      <c r="H730" s="1" t="s">
        <v>1221</v>
      </c>
    </row>
    <row r="731">
      <c r="A731" s="1" t="s">
        <v>2354</v>
      </c>
      <c r="B731" s="1" t="s">
        <v>1221</v>
      </c>
      <c r="C731" s="1" t="s">
        <v>2355</v>
      </c>
      <c r="D731" s="1" t="s">
        <v>2353</v>
      </c>
      <c r="E731" s="1" t="s">
        <v>1221</v>
      </c>
      <c r="F731" s="1" t="s">
        <v>1221</v>
      </c>
      <c r="G731" s="1" t="s">
        <v>1221</v>
      </c>
      <c r="H731" s="1" t="s">
        <v>1221</v>
      </c>
    </row>
    <row r="732">
      <c r="A732" s="1" t="s">
        <v>2356</v>
      </c>
      <c r="B732" s="1" t="s">
        <v>1221</v>
      </c>
      <c r="C732" s="1" t="s">
        <v>2357</v>
      </c>
      <c r="D732" s="1" t="s">
        <v>2353</v>
      </c>
      <c r="E732" s="1" t="s">
        <v>1221</v>
      </c>
      <c r="F732" s="1" t="s">
        <v>1221</v>
      </c>
      <c r="G732" s="1" t="s">
        <v>1221</v>
      </c>
      <c r="H732" s="1" t="s">
        <v>1221</v>
      </c>
    </row>
    <row r="733">
      <c r="A733" s="1" t="s">
        <v>2358</v>
      </c>
      <c r="B733" s="1" t="s">
        <v>1221</v>
      </c>
      <c r="C733" s="1" t="s">
        <v>2359</v>
      </c>
      <c r="D733" s="1" t="s">
        <v>2353</v>
      </c>
      <c r="E733" s="1" t="s">
        <v>1221</v>
      </c>
      <c r="F733" s="1" t="s">
        <v>1221</v>
      </c>
      <c r="G733" s="1" t="s">
        <v>1221</v>
      </c>
      <c r="H733" s="1" t="s">
        <v>1221</v>
      </c>
    </row>
    <row r="734">
      <c r="A734" s="1" t="s">
        <v>2360</v>
      </c>
      <c r="B734" s="1" t="s">
        <v>1221</v>
      </c>
      <c r="C734" s="1" t="s">
        <v>2361</v>
      </c>
      <c r="D734" s="1" t="s">
        <v>2353</v>
      </c>
      <c r="E734" s="1" t="s">
        <v>1221</v>
      </c>
      <c r="F734" s="1" t="s">
        <v>1221</v>
      </c>
      <c r="G734" s="1" t="s">
        <v>1221</v>
      </c>
      <c r="H734" s="1" t="s">
        <v>1221</v>
      </c>
    </row>
    <row r="735">
      <c r="A735" s="1" t="s">
        <v>2362</v>
      </c>
      <c r="B735" s="1" t="s">
        <v>1221</v>
      </c>
      <c r="C735" s="1" t="s">
        <v>2363</v>
      </c>
      <c r="D735" s="1" t="s">
        <v>2353</v>
      </c>
      <c r="E735" s="1" t="s">
        <v>1221</v>
      </c>
      <c r="F735" s="1" t="s">
        <v>1221</v>
      </c>
      <c r="G735" s="1" t="s">
        <v>1221</v>
      </c>
      <c r="H735" s="1" t="s">
        <v>1221</v>
      </c>
    </row>
    <row r="736">
      <c r="A736" s="1" t="s">
        <v>2364</v>
      </c>
      <c r="B736" s="1" t="s">
        <v>1221</v>
      </c>
      <c r="C736" s="1" t="s">
        <v>2365</v>
      </c>
      <c r="D736" s="1" t="s">
        <v>2353</v>
      </c>
      <c r="E736" s="1" t="s">
        <v>1221</v>
      </c>
      <c r="F736" s="1" t="s">
        <v>1221</v>
      </c>
      <c r="G736" s="1" t="s">
        <v>1221</v>
      </c>
      <c r="H736" s="1" t="s">
        <v>1221</v>
      </c>
    </row>
    <row r="737">
      <c r="A737" s="1" t="s">
        <v>2366</v>
      </c>
      <c r="B737" s="1" t="s">
        <v>1221</v>
      </c>
      <c r="C737" s="1" t="s">
        <v>2367</v>
      </c>
      <c r="D737" s="1" t="s">
        <v>2353</v>
      </c>
      <c r="E737" s="1" t="s">
        <v>1221</v>
      </c>
      <c r="F737" s="1" t="s">
        <v>1221</v>
      </c>
      <c r="G737" s="1" t="s">
        <v>1221</v>
      </c>
      <c r="H737" s="1" t="s">
        <v>1221</v>
      </c>
    </row>
    <row r="738">
      <c r="A738" s="1" t="s">
        <v>2368</v>
      </c>
      <c r="B738" s="1" t="s">
        <v>1221</v>
      </c>
      <c r="C738" s="1" t="s">
        <v>2369</v>
      </c>
      <c r="D738" s="1" t="s">
        <v>2353</v>
      </c>
      <c r="E738" s="1" t="s">
        <v>1221</v>
      </c>
      <c r="F738" s="1" t="s">
        <v>1221</v>
      </c>
      <c r="G738" s="1" t="s">
        <v>1221</v>
      </c>
      <c r="H738" s="1" t="s">
        <v>1221</v>
      </c>
    </row>
    <row r="739">
      <c r="A739" s="1" t="s">
        <v>2370</v>
      </c>
      <c r="B739" s="1" t="s">
        <v>1221</v>
      </c>
      <c r="C739" s="1" t="s">
        <v>2371</v>
      </c>
      <c r="D739" s="1" t="s">
        <v>2353</v>
      </c>
      <c r="E739" s="1" t="s">
        <v>1221</v>
      </c>
      <c r="F739" s="1" t="s">
        <v>1221</v>
      </c>
      <c r="G739" s="1" t="s">
        <v>1221</v>
      </c>
      <c r="H739" s="1" t="s">
        <v>1221</v>
      </c>
    </row>
    <row r="740">
      <c r="A740" s="1" t="s">
        <v>2372</v>
      </c>
      <c r="B740" s="1" t="s">
        <v>1221</v>
      </c>
      <c r="C740" s="1" t="s">
        <v>2373</v>
      </c>
      <c r="D740" s="1" t="s">
        <v>2353</v>
      </c>
      <c r="E740" s="1" t="s">
        <v>1221</v>
      </c>
      <c r="F740" s="1" t="s">
        <v>1221</v>
      </c>
      <c r="G740" s="1" t="s">
        <v>1221</v>
      </c>
      <c r="H740" s="1" t="s">
        <v>1221</v>
      </c>
    </row>
    <row r="741">
      <c r="A741" s="1" t="s">
        <v>2374</v>
      </c>
      <c r="B741" s="1" t="s">
        <v>1221</v>
      </c>
      <c r="C741" s="1" t="s">
        <v>2375</v>
      </c>
      <c r="D741" s="1" t="s">
        <v>2353</v>
      </c>
      <c r="E741" s="1" t="s">
        <v>1221</v>
      </c>
      <c r="F741" s="1" t="s">
        <v>1221</v>
      </c>
      <c r="G741" s="1" t="s">
        <v>1221</v>
      </c>
      <c r="H741" s="1" t="s">
        <v>1221</v>
      </c>
    </row>
    <row r="742">
      <c r="A742" s="1" t="s">
        <v>2376</v>
      </c>
      <c r="B742" s="1" t="s">
        <v>1221</v>
      </c>
      <c r="C742" s="1" t="s">
        <v>2377</v>
      </c>
      <c r="D742" s="1" t="s">
        <v>2353</v>
      </c>
      <c r="E742" s="1" t="s">
        <v>1221</v>
      </c>
      <c r="F742" s="1" t="s">
        <v>1221</v>
      </c>
      <c r="G742" s="1" t="s">
        <v>1221</v>
      </c>
      <c r="H742" s="1" t="s">
        <v>1221</v>
      </c>
    </row>
    <row r="743">
      <c r="A743" s="1" t="s">
        <v>2378</v>
      </c>
      <c r="B743" s="1" t="s">
        <v>1221</v>
      </c>
      <c r="C743" s="1" t="s">
        <v>2379</v>
      </c>
      <c r="D743" s="1" t="s">
        <v>2353</v>
      </c>
      <c r="E743" s="1" t="s">
        <v>1221</v>
      </c>
      <c r="F743" s="1" t="s">
        <v>1221</v>
      </c>
      <c r="G743" s="1" t="s">
        <v>1221</v>
      </c>
      <c r="H743" s="1" t="s">
        <v>1221</v>
      </c>
    </row>
    <row r="744">
      <c r="A744" s="1" t="s">
        <v>2380</v>
      </c>
      <c r="B744" s="1" t="s">
        <v>1221</v>
      </c>
      <c r="C744" s="1" t="s">
        <v>2381</v>
      </c>
      <c r="D744" s="1" t="s">
        <v>2353</v>
      </c>
      <c r="E744" s="1" t="s">
        <v>1221</v>
      </c>
      <c r="F744" s="1" t="s">
        <v>1221</v>
      </c>
      <c r="G744" s="1" t="s">
        <v>1221</v>
      </c>
      <c r="H744" s="1" t="s">
        <v>1221</v>
      </c>
    </row>
    <row r="745">
      <c r="A745" s="1" t="s">
        <v>2382</v>
      </c>
      <c r="B745" s="1" t="s">
        <v>1221</v>
      </c>
      <c r="C745" s="1" t="s">
        <v>2383</v>
      </c>
      <c r="D745" s="1" t="s">
        <v>2353</v>
      </c>
      <c r="E745" s="1" t="s">
        <v>1221</v>
      </c>
      <c r="F745" s="1" t="s">
        <v>1221</v>
      </c>
      <c r="G745" s="1" t="s">
        <v>1221</v>
      </c>
      <c r="H745" s="1" t="s">
        <v>1221</v>
      </c>
    </row>
    <row r="746">
      <c r="A746" s="1" t="s">
        <v>2384</v>
      </c>
      <c r="B746" s="1" t="s">
        <v>1221</v>
      </c>
      <c r="C746" s="1" t="s">
        <v>2385</v>
      </c>
      <c r="D746" s="1" t="s">
        <v>2353</v>
      </c>
      <c r="E746" s="1" t="s">
        <v>1221</v>
      </c>
      <c r="F746" s="1" t="s">
        <v>1221</v>
      </c>
      <c r="G746" s="1" t="s">
        <v>1221</v>
      </c>
      <c r="H746" s="1" t="s">
        <v>1221</v>
      </c>
    </row>
    <row r="747">
      <c r="A747" s="1" t="s">
        <v>2386</v>
      </c>
      <c r="B747" s="1" t="s">
        <v>1221</v>
      </c>
      <c r="C747" s="1" t="s">
        <v>2387</v>
      </c>
      <c r="D747" s="1" t="s">
        <v>2353</v>
      </c>
      <c r="E747" s="1" t="s">
        <v>1221</v>
      </c>
      <c r="F747" s="1" t="s">
        <v>1221</v>
      </c>
      <c r="G747" s="1" t="s">
        <v>1221</v>
      </c>
      <c r="H747" s="1" t="s">
        <v>1221</v>
      </c>
    </row>
    <row r="748">
      <c r="A748" s="1" t="s">
        <v>2388</v>
      </c>
      <c r="B748" s="1" t="s">
        <v>1221</v>
      </c>
      <c r="C748" s="1" t="s">
        <v>2389</v>
      </c>
      <c r="D748" s="1" t="s">
        <v>2353</v>
      </c>
      <c r="E748" s="1" t="s">
        <v>1221</v>
      </c>
      <c r="F748" s="1" t="s">
        <v>1221</v>
      </c>
      <c r="G748" s="1" t="s">
        <v>1221</v>
      </c>
      <c r="H748" s="1" t="s">
        <v>1221</v>
      </c>
    </row>
    <row r="749">
      <c r="A749" s="1" t="s">
        <v>2390</v>
      </c>
      <c r="B749" s="1" t="s">
        <v>1221</v>
      </c>
      <c r="C749" s="1" t="s">
        <v>2391</v>
      </c>
      <c r="D749" s="1" t="s">
        <v>2353</v>
      </c>
      <c r="E749" s="1" t="s">
        <v>1221</v>
      </c>
      <c r="F749" s="1" t="s">
        <v>1221</v>
      </c>
      <c r="G749" s="1" t="s">
        <v>1221</v>
      </c>
      <c r="H749" s="1" t="s">
        <v>1221</v>
      </c>
    </row>
    <row r="750">
      <c r="A750" s="1" t="s">
        <v>2392</v>
      </c>
      <c r="B750" s="1" t="s">
        <v>1221</v>
      </c>
      <c r="C750" s="1" t="s">
        <v>2393</v>
      </c>
      <c r="D750" s="1" t="s">
        <v>2353</v>
      </c>
      <c r="E750" s="1" t="s">
        <v>1221</v>
      </c>
      <c r="F750" s="1" t="s">
        <v>1221</v>
      </c>
      <c r="G750" s="1" t="s">
        <v>1221</v>
      </c>
      <c r="H750" s="1" t="s">
        <v>1221</v>
      </c>
    </row>
    <row r="751">
      <c r="A751" s="1" t="s">
        <v>2394</v>
      </c>
      <c r="B751" s="1" t="s">
        <v>1221</v>
      </c>
      <c r="C751" s="1" t="s">
        <v>2395</v>
      </c>
      <c r="D751" s="1" t="s">
        <v>2353</v>
      </c>
      <c r="E751" s="1" t="s">
        <v>1221</v>
      </c>
      <c r="F751" s="1" t="s">
        <v>1221</v>
      </c>
      <c r="G751" s="1" t="s">
        <v>1221</v>
      </c>
      <c r="H751" s="1" t="s">
        <v>1221</v>
      </c>
    </row>
    <row r="752">
      <c r="A752" s="1" t="s">
        <v>2396</v>
      </c>
      <c r="B752" s="1" t="s">
        <v>1221</v>
      </c>
      <c r="C752" s="1" t="s">
        <v>2397</v>
      </c>
      <c r="D752" s="1" t="s">
        <v>2353</v>
      </c>
      <c r="E752" s="1" t="s">
        <v>1221</v>
      </c>
      <c r="F752" s="1" t="s">
        <v>1221</v>
      </c>
      <c r="G752" s="1" t="s">
        <v>1221</v>
      </c>
      <c r="H752" s="1" t="s">
        <v>1221</v>
      </c>
    </row>
    <row r="753">
      <c r="A753" s="1" t="s">
        <v>2398</v>
      </c>
      <c r="B753" s="1" t="s">
        <v>1221</v>
      </c>
      <c r="C753" s="1" t="s">
        <v>2399</v>
      </c>
      <c r="D753" s="1" t="s">
        <v>2353</v>
      </c>
      <c r="E753" s="1" t="s">
        <v>1221</v>
      </c>
      <c r="F753" s="1" t="s">
        <v>1221</v>
      </c>
      <c r="G753" s="1" t="s">
        <v>1221</v>
      </c>
      <c r="H753" s="1" t="s">
        <v>1221</v>
      </c>
    </row>
    <row r="754">
      <c r="A754" s="1" t="s">
        <v>2400</v>
      </c>
      <c r="B754" s="1" t="s">
        <v>1221</v>
      </c>
      <c r="C754" s="1" t="s">
        <v>2401</v>
      </c>
      <c r="D754" s="1" t="s">
        <v>2353</v>
      </c>
      <c r="E754" s="1" t="s">
        <v>1221</v>
      </c>
      <c r="F754" s="1" t="s">
        <v>1221</v>
      </c>
      <c r="G754" s="1" t="s">
        <v>1221</v>
      </c>
      <c r="H754" s="1" t="s">
        <v>1221</v>
      </c>
    </row>
    <row r="755">
      <c r="A755" s="1" t="s">
        <v>2402</v>
      </c>
      <c r="B755" s="1" t="s">
        <v>1221</v>
      </c>
      <c r="C755" s="1" t="s">
        <v>2403</v>
      </c>
      <c r="D755" s="1" t="s">
        <v>2353</v>
      </c>
      <c r="E755" s="1" t="s">
        <v>1221</v>
      </c>
      <c r="F755" s="1" t="s">
        <v>1221</v>
      </c>
      <c r="G755" s="1" t="s">
        <v>1221</v>
      </c>
      <c r="H755" s="1" t="s">
        <v>1221</v>
      </c>
    </row>
    <row r="756">
      <c r="A756" s="1" t="s">
        <v>2404</v>
      </c>
      <c r="B756" s="1" t="s">
        <v>1221</v>
      </c>
      <c r="C756" s="1" t="s">
        <v>2405</v>
      </c>
      <c r="D756" s="1" t="s">
        <v>2353</v>
      </c>
      <c r="E756" s="1" t="s">
        <v>1221</v>
      </c>
      <c r="F756" s="1" t="s">
        <v>1221</v>
      </c>
      <c r="G756" s="1" t="s">
        <v>1221</v>
      </c>
      <c r="H756" s="1" t="s">
        <v>1221</v>
      </c>
    </row>
    <row r="757">
      <c r="A757" s="1" t="s">
        <v>2406</v>
      </c>
      <c r="B757" s="1" t="s">
        <v>1221</v>
      </c>
      <c r="C757" s="1" t="s">
        <v>2407</v>
      </c>
      <c r="D757" s="1" t="s">
        <v>2353</v>
      </c>
      <c r="E757" s="1" t="s">
        <v>1221</v>
      </c>
      <c r="F757" s="1" t="s">
        <v>1221</v>
      </c>
      <c r="G757" s="1" t="s">
        <v>1221</v>
      </c>
      <c r="H757" s="1" t="s">
        <v>1221</v>
      </c>
    </row>
    <row r="758">
      <c r="A758" s="1" t="s">
        <v>2408</v>
      </c>
      <c r="B758" s="1" t="s">
        <v>1221</v>
      </c>
      <c r="C758" s="1" t="s">
        <v>2409</v>
      </c>
      <c r="D758" s="1" t="s">
        <v>2353</v>
      </c>
      <c r="E758" s="1" t="s">
        <v>1221</v>
      </c>
      <c r="F758" s="1" t="s">
        <v>1221</v>
      </c>
      <c r="G758" s="1" t="s">
        <v>1221</v>
      </c>
      <c r="H758" s="1" t="s">
        <v>1221</v>
      </c>
    </row>
    <row r="759">
      <c r="A759" s="1" t="s">
        <v>2410</v>
      </c>
      <c r="B759" s="1" t="s">
        <v>1221</v>
      </c>
      <c r="C759" s="1" t="s">
        <v>2411</v>
      </c>
      <c r="D759" s="1" t="s">
        <v>2353</v>
      </c>
      <c r="E759" s="1" t="s">
        <v>1221</v>
      </c>
      <c r="F759" s="1" t="s">
        <v>1221</v>
      </c>
      <c r="G759" s="1" t="s">
        <v>1221</v>
      </c>
      <c r="H759" s="1" t="s">
        <v>1221</v>
      </c>
    </row>
    <row r="760">
      <c r="A760" s="1" t="s">
        <v>2412</v>
      </c>
      <c r="B760" s="1" t="s">
        <v>1221</v>
      </c>
      <c r="C760" s="1" t="s">
        <v>2413</v>
      </c>
      <c r="D760" s="1" t="s">
        <v>2353</v>
      </c>
      <c r="E760" s="1" t="s">
        <v>1221</v>
      </c>
      <c r="F760" s="1" t="s">
        <v>1221</v>
      </c>
      <c r="G760" s="1" t="s">
        <v>1221</v>
      </c>
      <c r="H760" s="1" t="s">
        <v>1221</v>
      </c>
    </row>
    <row r="761">
      <c r="A761" s="1" t="s">
        <v>2414</v>
      </c>
      <c r="B761" s="1" t="s">
        <v>1221</v>
      </c>
      <c r="C761" s="1" t="s">
        <v>2415</v>
      </c>
      <c r="D761" s="1" t="s">
        <v>2416</v>
      </c>
      <c r="E761" s="1" t="s">
        <v>1221</v>
      </c>
      <c r="F761" s="1" t="s">
        <v>1221</v>
      </c>
      <c r="G761" s="1" t="s">
        <v>1221</v>
      </c>
      <c r="H761" s="1" t="s">
        <v>1221</v>
      </c>
    </row>
    <row r="762">
      <c r="A762" s="1" t="s">
        <v>2417</v>
      </c>
      <c r="B762" s="1" t="s">
        <v>1221</v>
      </c>
      <c r="C762" s="1" t="s">
        <v>2418</v>
      </c>
      <c r="D762" s="1" t="s">
        <v>2419</v>
      </c>
      <c r="E762" s="1" t="s">
        <v>1221</v>
      </c>
      <c r="F762" s="1" t="s">
        <v>1221</v>
      </c>
      <c r="G762" s="1" t="s">
        <v>1221</v>
      </c>
      <c r="H762" s="1" t="s">
        <v>1221</v>
      </c>
      <c r="I762" s="1" t="s">
        <v>2420</v>
      </c>
    </row>
    <row r="763">
      <c r="A763" s="1" t="s">
        <v>2421</v>
      </c>
      <c r="B763" s="1" t="s">
        <v>1221</v>
      </c>
      <c r="C763" s="1" t="s">
        <v>2422</v>
      </c>
      <c r="D763" s="1" t="s">
        <v>2419</v>
      </c>
      <c r="E763" s="1" t="s">
        <v>1221</v>
      </c>
      <c r="F763" s="1" t="s">
        <v>1221</v>
      </c>
      <c r="G763" s="1" t="s">
        <v>1221</v>
      </c>
      <c r="H763" s="1" t="s">
        <v>1221</v>
      </c>
      <c r="I763" s="1" t="s">
        <v>2420</v>
      </c>
    </row>
    <row r="764">
      <c r="A764" s="1" t="s">
        <v>2423</v>
      </c>
      <c r="B764" s="1" t="s">
        <v>1221</v>
      </c>
      <c r="C764" s="1" t="s">
        <v>2424</v>
      </c>
      <c r="D764" s="1" t="s">
        <v>2419</v>
      </c>
      <c r="E764" s="1" t="s">
        <v>1221</v>
      </c>
      <c r="F764" s="1" t="s">
        <v>1221</v>
      </c>
      <c r="G764" s="1" t="s">
        <v>1221</v>
      </c>
      <c r="H764" s="1" t="s">
        <v>1221</v>
      </c>
      <c r="I764" s="1" t="s">
        <v>2420</v>
      </c>
    </row>
    <row r="765">
      <c r="A765" s="1" t="s">
        <v>2425</v>
      </c>
      <c r="B765" s="1" t="s">
        <v>1221</v>
      </c>
      <c r="C765" s="1" t="s">
        <v>2426</v>
      </c>
      <c r="D765" s="1" t="s">
        <v>2419</v>
      </c>
      <c r="E765" s="1" t="s">
        <v>1221</v>
      </c>
      <c r="F765" s="1" t="s">
        <v>1221</v>
      </c>
      <c r="G765" s="1" t="s">
        <v>1221</v>
      </c>
      <c r="H765" s="1" t="s">
        <v>1221</v>
      </c>
      <c r="I765" s="1" t="s">
        <v>2420</v>
      </c>
    </row>
    <row r="766">
      <c r="A766" s="1" t="s">
        <v>2427</v>
      </c>
      <c r="B766" s="1" t="s">
        <v>1221</v>
      </c>
      <c r="C766" s="1" t="s">
        <v>2428</v>
      </c>
      <c r="D766" s="1" t="s">
        <v>2419</v>
      </c>
      <c r="E766" s="1" t="s">
        <v>1221</v>
      </c>
      <c r="F766" s="1" t="s">
        <v>1221</v>
      </c>
      <c r="G766" s="1" t="s">
        <v>1221</v>
      </c>
      <c r="H766" s="1" t="s">
        <v>1221</v>
      </c>
      <c r="I766" s="1" t="s">
        <v>2420</v>
      </c>
    </row>
    <row r="767">
      <c r="A767" s="1" t="s">
        <v>2429</v>
      </c>
      <c r="B767" s="1" t="s">
        <v>1221</v>
      </c>
      <c r="C767" s="1" t="s">
        <v>2430</v>
      </c>
      <c r="D767" s="1" t="s">
        <v>2419</v>
      </c>
      <c r="E767" s="1" t="s">
        <v>1221</v>
      </c>
      <c r="F767" s="1" t="s">
        <v>1221</v>
      </c>
      <c r="G767" s="1" t="s">
        <v>1221</v>
      </c>
      <c r="H767" s="1" t="s">
        <v>1221</v>
      </c>
      <c r="I767" s="1" t="s">
        <v>2420</v>
      </c>
    </row>
    <row r="768">
      <c r="A768" s="1" t="s">
        <v>2431</v>
      </c>
      <c r="B768" s="1" t="s">
        <v>1221</v>
      </c>
      <c r="C768" s="1" t="s">
        <v>2432</v>
      </c>
      <c r="D768" s="1" t="s">
        <v>2419</v>
      </c>
      <c r="E768" s="1" t="s">
        <v>1221</v>
      </c>
      <c r="F768" s="1" t="s">
        <v>1221</v>
      </c>
      <c r="G768" s="1" t="s">
        <v>1221</v>
      </c>
      <c r="H768" s="1" t="s">
        <v>1221</v>
      </c>
      <c r="I768" s="1" t="s">
        <v>2420</v>
      </c>
    </row>
    <row r="769">
      <c r="A769" s="1" t="s">
        <v>2433</v>
      </c>
      <c r="B769" s="1" t="s">
        <v>1221</v>
      </c>
      <c r="C769" s="1" t="s">
        <v>2434</v>
      </c>
      <c r="D769" s="1" t="s">
        <v>2419</v>
      </c>
      <c r="E769" s="1" t="s">
        <v>1221</v>
      </c>
      <c r="F769" s="1" t="s">
        <v>1221</v>
      </c>
      <c r="G769" s="1" t="s">
        <v>1221</v>
      </c>
      <c r="H769" s="1" t="s">
        <v>1221</v>
      </c>
      <c r="I769" s="1" t="s">
        <v>2420</v>
      </c>
    </row>
    <row r="770">
      <c r="A770" s="1" t="s">
        <v>2435</v>
      </c>
      <c r="B770" s="1" t="s">
        <v>1221</v>
      </c>
      <c r="C770" s="1" t="s">
        <v>2436</v>
      </c>
      <c r="D770" s="1" t="s">
        <v>2419</v>
      </c>
      <c r="E770" s="1" t="s">
        <v>1221</v>
      </c>
      <c r="F770" s="1" t="s">
        <v>1221</v>
      </c>
      <c r="G770" s="1" t="s">
        <v>1221</v>
      </c>
      <c r="H770" s="1" t="s">
        <v>1221</v>
      </c>
      <c r="I770" s="1" t="s">
        <v>2420</v>
      </c>
    </row>
    <row r="771">
      <c r="A771" s="1" t="s">
        <v>2437</v>
      </c>
      <c r="B771" s="1" t="s">
        <v>1221</v>
      </c>
      <c r="C771" s="1" t="s">
        <v>2438</v>
      </c>
      <c r="D771" s="1" t="s">
        <v>2419</v>
      </c>
      <c r="E771" s="1" t="s">
        <v>1221</v>
      </c>
      <c r="F771" s="1" t="s">
        <v>1221</v>
      </c>
      <c r="G771" s="1" t="s">
        <v>1221</v>
      </c>
      <c r="H771" s="1" t="s">
        <v>1221</v>
      </c>
      <c r="I771" s="1" t="s">
        <v>2420</v>
      </c>
    </row>
    <row r="772">
      <c r="A772" s="1" t="s">
        <v>2439</v>
      </c>
      <c r="B772" s="1" t="s">
        <v>1221</v>
      </c>
      <c r="C772" s="1" t="s">
        <v>2440</v>
      </c>
      <c r="D772" s="1" t="s">
        <v>2419</v>
      </c>
      <c r="E772" s="1" t="s">
        <v>1221</v>
      </c>
      <c r="F772" s="1" t="s">
        <v>1221</v>
      </c>
      <c r="G772" s="1" t="s">
        <v>1221</v>
      </c>
      <c r="H772" s="1" t="s">
        <v>1221</v>
      </c>
      <c r="I772" s="1" t="s">
        <v>2420</v>
      </c>
    </row>
    <row r="773">
      <c r="A773" s="1" t="s">
        <v>2441</v>
      </c>
      <c r="B773" s="1" t="s">
        <v>1221</v>
      </c>
      <c r="C773" s="1" t="s">
        <v>2442</v>
      </c>
      <c r="D773" s="1" t="s">
        <v>2419</v>
      </c>
      <c r="E773" s="1" t="s">
        <v>1221</v>
      </c>
      <c r="F773" s="1" t="s">
        <v>1221</v>
      </c>
      <c r="G773" s="1" t="s">
        <v>1221</v>
      </c>
      <c r="H773" s="1" t="s">
        <v>1221</v>
      </c>
      <c r="I773" s="1" t="s">
        <v>2420</v>
      </c>
    </row>
    <row r="774">
      <c r="A774" s="1" t="s">
        <v>2443</v>
      </c>
      <c r="B774" s="1" t="s">
        <v>1221</v>
      </c>
      <c r="C774" s="1" t="s">
        <v>2444</v>
      </c>
      <c r="D774" s="1" t="s">
        <v>2419</v>
      </c>
      <c r="E774" s="1" t="s">
        <v>1221</v>
      </c>
      <c r="F774" s="1" t="s">
        <v>1221</v>
      </c>
      <c r="G774" s="1" t="s">
        <v>1221</v>
      </c>
      <c r="H774" s="1" t="s">
        <v>1221</v>
      </c>
      <c r="I774" s="1" t="s">
        <v>2445</v>
      </c>
    </row>
    <row r="775">
      <c r="A775" s="1" t="s">
        <v>2446</v>
      </c>
      <c r="B775" s="1" t="s">
        <v>1221</v>
      </c>
      <c r="C775" s="1" t="s">
        <v>2447</v>
      </c>
      <c r="D775" s="1" t="s">
        <v>2419</v>
      </c>
      <c r="E775" s="1" t="s">
        <v>1221</v>
      </c>
      <c r="F775" s="1" t="s">
        <v>1221</v>
      </c>
      <c r="G775" s="1" t="s">
        <v>1221</v>
      </c>
      <c r="H775" s="1" t="s">
        <v>1221</v>
      </c>
      <c r="I775" s="1" t="s">
        <v>2445</v>
      </c>
    </row>
    <row r="776">
      <c r="A776" s="1" t="s">
        <v>2448</v>
      </c>
      <c r="B776" s="1" t="s">
        <v>1221</v>
      </c>
      <c r="C776" s="1" t="s">
        <v>2449</v>
      </c>
      <c r="D776" s="1" t="s">
        <v>2419</v>
      </c>
      <c r="E776" s="1" t="s">
        <v>1221</v>
      </c>
      <c r="F776" s="1" t="s">
        <v>1221</v>
      </c>
      <c r="G776" s="1" t="s">
        <v>1221</v>
      </c>
      <c r="H776" s="1" t="s">
        <v>1221</v>
      </c>
      <c r="I776" s="1" t="s">
        <v>2445</v>
      </c>
    </row>
    <row r="777">
      <c r="A777" s="1" t="s">
        <v>2450</v>
      </c>
      <c r="B777" s="1" t="s">
        <v>1221</v>
      </c>
      <c r="C777" s="1" t="s">
        <v>2451</v>
      </c>
      <c r="D777" s="1" t="s">
        <v>2419</v>
      </c>
      <c r="E777" s="1" t="s">
        <v>1221</v>
      </c>
      <c r="F777" s="1" t="s">
        <v>1221</v>
      </c>
      <c r="G777" s="1" t="s">
        <v>1221</v>
      </c>
      <c r="H777" s="1" t="s">
        <v>1221</v>
      </c>
      <c r="I777" s="1" t="s">
        <v>2445</v>
      </c>
    </row>
    <row r="778">
      <c r="A778" s="1" t="s">
        <v>2452</v>
      </c>
      <c r="B778" s="1" t="s">
        <v>1221</v>
      </c>
      <c r="C778" s="1" t="s">
        <v>2453</v>
      </c>
      <c r="D778" s="1" t="s">
        <v>2419</v>
      </c>
      <c r="E778" s="1" t="s">
        <v>1221</v>
      </c>
      <c r="F778" s="1" t="s">
        <v>1221</v>
      </c>
      <c r="G778" s="1" t="s">
        <v>1221</v>
      </c>
      <c r="H778" s="1" t="s">
        <v>1221</v>
      </c>
      <c r="I778" s="1" t="s">
        <v>2445</v>
      </c>
    </row>
    <row r="779">
      <c r="A779" s="1" t="s">
        <v>2454</v>
      </c>
      <c r="B779" s="1" t="s">
        <v>1221</v>
      </c>
      <c r="C779" s="1" t="s">
        <v>2455</v>
      </c>
      <c r="D779" s="1" t="s">
        <v>2419</v>
      </c>
      <c r="E779" s="1" t="s">
        <v>1221</v>
      </c>
      <c r="F779" s="1" t="s">
        <v>1221</v>
      </c>
      <c r="G779" s="1" t="s">
        <v>1221</v>
      </c>
      <c r="H779" s="1" t="s">
        <v>1221</v>
      </c>
      <c r="I779" s="1" t="s">
        <v>2445</v>
      </c>
    </row>
    <row r="780">
      <c r="A780" s="1" t="s">
        <v>2456</v>
      </c>
      <c r="B780" s="1" t="s">
        <v>1221</v>
      </c>
      <c r="C780" s="1" t="s">
        <v>2457</v>
      </c>
      <c r="D780" s="1" t="s">
        <v>2419</v>
      </c>
      <c r="E780" s="1" t="s">
        <v>1221</v>
      </c>
      <c r="F780" s="1" t="s">
        <v>1221</v>
      </c>
      <c r="G780" s="1" t="s">
        <v>1221</v>
      </c>
      <c r="H780" s="1" t="s">
        <v>1221</v>
      </c>
      <c r="I780" s="1" t="s">
        <v>2445</v>
      </c>
    </row>
    <row r="781">
      <c r="A781" s="1" t="s">
        <v>2458</v>
      </c>
      <c r="B781" s="1" t="s">
        <v>1221</v>
      </c>
      <c r="C781" s="1" t="s">
        <v>2459</v>
      </c>
      <c r="D781" s="1" t="s">
        <v>2419</v>
      </c>
      <c r="E781" s="1" t="s">
        <v>1221</v>
      </c>
      <c r="F781" s="1" t="s">
        <v>1221</v>
      </c>
      <c r="G781" s="1" t="s">
        <v>1221</v>
      </c>
      <c r="H781" s="1" t="s">
        <v>1221</v>
      </c>
      <c r="I781" s="1" t="s">
        <v>2445</v>
      </c>
    </row>
    <row r="782">
      <c r="A782" s="1" t="s">
        <v>2460</v>
      </c>
      <c r="B782" s="1" t="s">
        <v>1221</v>
      </c>
      <c r="C782" s="1" t="s">
        <v>2461</v>
      </c>
      <c r="D782" s="1" t="s">
        <v>2419</v>
      </c>
      <c r="E782" s="1" t="s">
        <v>1221</v>
      </c>
      <c r="F782" s="1" t="s">
        <v>1221</v>
      </c>
      <c r="G782" s="1" t="s">
        <v>1221</v>
      </c>
      <c r="H782" s="1" t="s">
        <v>1221</v>
      </c>
      <c r="I782" s="1" t="s">
        <v>2445</v>
      </c>
    </row>
    <row r="783">
      <c r="A783" s="1" t="s">
        <v>2462</v>
      </c>
      <c r="B783" s="1" t="s">
        <v>1221</v>
      </c>
      <c r="C783" s="1" t="s">
        <v>2463</v>
      </c>
      <c r="D783" s="1" t="s">
        <v>2419</v>
      </c>
      <c r="E783" s="1" t="s">
        <v>1221</v>
      </c>
      <c r="F783" s="1" t="s">
        <v>1221</v>
      </c>
      <c r="G783" s="1" t="s">
        <v>1221</v>
      </c>
      <c r="H783" s="1" t="s">
        <v>1221</v>
      </c>
      <c r="I783" s="1" t="s">
        <v>2445</v>
      </c>
    </row>
    <row r="784">
      <c r="A784" s="1" t="s">
        <v>2464</v>
      </c>
      <c r="B784" s="1" t="s">
        <v>1221</v>
      </c>
      <c r="C784" s="1" t="s">
        <v>2465</v>
      </c>
      <c r="D784" s="1" t="s">
        <v>2419</v>
      </c>
      <c r="E784" s="1" t="s">
        <v>1221</v>
      </c>
      <c r="F784" s="1" t="s">
        <v>1221</v>
      </c>
      <c r="G784" s="1" t="s">
        <v>1221</v>
      </c>
      <c r="H784" s="1" t="s">
        <v>1221</v>
      </c>
      <c r="I784" s="1" t="s">
        <v>2445</v>
      </c>
    </row>
    <row r="785">
      <c r="A785" s="1" t="s">
        <v>2466</v>
      </c>
      <c r="B785" s="1" t="s">
        <v>1221</v>
      </c>
      <c r="C785" s="1" t="s">
        <v>2467</v>
      </c>
      <c r="D785" s="1" t="s">
        <v>2419</v>
      </c>
      <c r="E785" s="1" t="s">
        <v>1221</v>
      </c>
      <c r="F785" s="1" t="s">
        <v>1221</v>
      </c>
      <c r="G785" s="1" t="s">
        <v>1221</v>
      </c>
      <c r="H785" s="1" t="s">
        <v>1221</v>
      </c>
      <c r="I785" s="1" t="s">
        <v>2445</v>
      </c>
    </row>
    <row r="786">
      <c r="A786" s="1" t="s">
        <v>2468</v>
      </c>
      <c r="B786" s="1" t="s">
        <v>1221</v>
      </c>
      <c r="C786" s="1" t="s">
        <v>2469</v>
      </c>
      <c r="D786" s="1" t="s">
        <v>2419</v>
      </c>
      <c r="E786" s="1" t="s">
        <v>1221</v>
      </c>
      <c r="F786" s="1" t="s">
        <v>1221</v>
      </c>
      <c r="G786" s="1" t="s">
        <v>1221</v>
      </c>
      <c r="H786" s="1" t="s">
        <v>1221</v>
      </c>
      <c r="I786" s="1" t="s">
        <v>2445</v>
      </c>
    </row>
    <row r="787">
      <c r="A787" s="1" t="s">
        <v>2470</v>
      </c>
      <c r="B787" s="1" t="s">
        <v>1221</v>
      </c>
      <c r="C787" s="1" t="s">
        <v>2471</v>
      </c>
      <c r="D787" s="1" t="s">
        <v>2419</v>
      </c>
      <c r="E787" s="1" t="s">
        <v>1221</v>
      </c>
      <c r="F787" s="1" t="s">
        <v>1221</v>
      </c>
      <c r="G787" s="1" t="s">
        <v>1221</v>
      </c>
      <c r="H787" s="1" t="s">
        <v>1221</v>
      </c>
      <c r="I787" s="1" t="s">
        <v>2445</v>
      </c>
    </row>
    <row r="788">
      <c r="A788" s="1" t="s">
        <v>2472</v>
      </c>
      <c r="B788" s="1" t="s">
        <v>1221</v>
      </c>
      <c r="C788" s="1" t="s">
        <v>2473</v>
      </c>
      <c r="D788" s="1" t="s">
        <v>2419</v>
      </c>
      <c r="E788" s="1" t="s">
        <v>1221</v>
      </c>
      <c r="F788" s="1" t="s">
        <v>1221</v>
      </c>
      <c r="G788" s="1" t="s">
        <v>1221</v>
      </c>
      <c r="H788" s="1" t="s">
        <v>1221</v>
      </c>
      <c r="I788" s="1" t="s">
        <v>2445</v>
      </c>
    </row>
    <row r="789">
      <c r="A789" s="1" t="s">
        <v>2474</v>
      </c>
      <c r="B789" s="1" t="s">
        <v>1221</v>
      </c>
      <c r="C789" s="1" t="s">
        <v>2475</v>
      </c>
      <c r="D789" s="1" t="s">
        <v>2419</v>
      </c>
      <c r="E789" s="1" t="s">
        <v>1221</v>
      </c>
      <c r="F789" s="1" t="s">
        <v>1221</v>
      </c>
      <c r="G789" s="1" t="s">
        <v>1221</v>
      </c>
      <c r="H789" s="1" t="s">
        <v>1221</v>
      </c>
      <c r="I789" s="1" t="s">
        <v>2445</v>
      </c>
    </row>
    <row r="790">
      <c r="A790" s="1" t="s">
        <v>2476</v>
      </c>
      <c r="B790" s="1" t="s">
        <v>1221</v>
      </c>
      <c r="C790" s="1" t="s">
        <v>2477</v>
      </c>
      <c r="D790" s="1" t="s">
        <v>2419</v>
      </c>
      <c r="E790" s="1" t="s">
        <v>1221</v>
      </c>
      <c r="F790" s="1" t="s">
        <v>1221</v>
      </c>
      <c r="G790" s="1" t="s">
        <v>1221</v>
      </c>
      <c r="H790" s="1" t="s">
        <v>1221</v>
      </c>
      <c r="I790" s="1" t="s">
        <v>2445</v>
      </c>
    </row>
    <row r="791">
      <c r="A791" s="1" t="s">
        <v>2478</v>
      </c>
      <c r="B791" s="1" t="s">
        <v>1221</v>
      </c>
      <c r="C791" s="1" t="s">
        <v>2479</v>
      </c>
      <c r="D791" s="1" t="s">
        <v>2419</v>
      </c>
      <c r="E791" s="1" t="s">
        <v>1221</v>
      </c>
      <c r="F791" s="1" t="s">
        <v>1221</v>
      </c>
      <c r="G791" s="1" t="s">
        <v>1221</v>
      </c>
      <c r="H791" s="1" t="s">
        <v>1221</v>
      </c>
      <c r="I791" s="1" t="s">
        <v>2445</v>
      </c>
    </row>
    <row r="792">
      <c r="A792" s="1" t="s">
        <v>2480</v>
      </c>
      <c r="B792" s="1" t="s">
        <v>1221</v>
      </c>
      <c r="C792" s="1" t="s">
        <v>2481</v>
      </c>
      <c r="D792" s="1" t="s">
        <v>2419</v>
      </c>
      <c r="E792" s="1" t="s">
        <v>1221</v>
      </c>
      <c r="F792" s="1" t="s">
        <v>1221</v>
      </c>
      <c r="G792" s="1" t="s">
        <v>1221</v>
      </c>
      <c r="H792" s="1" t="s">
        <v>1221</v>
      </c>
      <c r="I792" s="1" t="s">
        <v>2445</v>
      </c>
    </row>
    <row r="793">
      <c r="A793" s="1" t="s">
        <v>2482</v>
      </c>
      <c r="B793" s="1" t="s">
        <v>1221</v>
      </c>
      <c r="C793" s="1" t="s">
        <v>2483</v>
      </c>
      <c r="D793" s="1" t="s">
        <v>2419</v>
      </c>
      <c r="E793" s="1" t="s">
        <v>1221</v>
      </c>
      <c r="F793" s="1" t="s">
        <v>1221</v>
      </c>
      <c r="G793" s="1" t="s">
        <v>1221</v>
      </c>
      <c r="H793" s="1" t="s">
        <v>1221</v>
      </c>
      <c r="I793" s="1" t="s">
        <v>2445</v>
      </c>
    </row>
    <row r="794">
      <c r="A794" s="1" t="s">
        <v>2484</v>
      </c>
      <c r="B794" s="1" t="s">
        <v>1221</v>
      </c>
      <c r="C794" s="1" t="s">
        <v>2485</v>
      </c>
      <c r="D794" s="1" t="s">
        <v>2419</v>
      </c>
      <c r="E794" s="1" t="s">
        <v>1221</v>
      </c>
      <c r="F794" s="1" t="s">
        <v>1221</v>
      </c>
      <c r="G794" s="1" t="s">
        <v>1221</v>
      </c>
      <c r="H794" s="1" t="s">
        <v>1221</v>
      </c>
      <c r="I794" s="1" t="s">
        <v>2445</v>
      </c>
    </row>
    <row r="795">
      <c r="A795" s="1" t="s">
        <v>2486</v>
      </c>
      <c r="B795" s="1" t="s">
        <v>1221</v>
      </c>
      <c r="C795" s="1" t="s">
        <v>2487</v>
      </c>
      <c r="D795" s="1" t="s">
        <v>2419</v>
      </c>
      <c r="E795" s="1" t="s">
        <v>1221</v>
      </c>
      <c r="F795" s="1" t="s">
        <v>1221</v>
      </c>
      <c r="G795" s="1" t="s">
        <v>1221</v>
      </c>
      <c r="H795" s="1" t="s">
        <v>1221</v>
      </c>
      <c r="I795" s="1" t="s">
        <v>2445</v>
      </c>
    </row>
    <row r="796">
      <c r="A796" s="1" t="s">
        <v>2488</v>
      </c>
      <c r="B796" s="1" t="s">
        <v>1221</v>
      </c>
      <c r="C796" s="1" t="s">
        <v>2489</v>
      </c>
      <c r="D796" s="1" t="s">
        <v>2419</v>
      </c>
      <c r="E796" s="1" t="s">
        <v>1221</v>
      </c>
      <c r="F796" s="1" t="s">
        <v>1221</v>
      </c>
      <c r="G796" s="1" t="s">
        <v>1221</v>
      </c>
      <c r="H796" s="1" t="s">
        <v>1221</v>
      </c>
      <c r="I796" s="1" t="s">
        <v>2445</v>
      </c>
    </row>
    <row r="797">
      <c r="A797" s="1" t="s">
        <v>2490</v>
      </c>
      <c r="B797" s="1" t="s">
        <v>1221</v>
      </c>
      <c r="C797" s="1" t="s">
        <v>2491</v>
      </c>
      <c r="D797" s="1" t="s">
        <v>2419</v>
      </c>
      <c r="E797" s="1" t="s">
        <v>1221</v>
      </c>
      <c r="F797" s="1" t="s">
        <v>1221</v>
      </c>
      <c r="G797" s="1" t="s">
        <v>1221</v>
      </c>
      <c r="H797" s="1" t="s">
        <v>1221</v>
      </c>
      <c r="I797" s="1" t="s">
        <v>2445</v>
      </c>
    </row>
    <row r="798">
      <c r="A798" s="1" t="s">
        <v>2492</v>
      </c>
      <c r="B798" s="1" t="s">
        <v>1221</v>
      </c>
      <c r="C798" s="1" t="s">
        <v>2493</v>
      </c>
      <c r="D798" s="1" t="s">
        <v>2419</v>
      </c>
      <c r="E798" s="1" t="s">
        <v>1221</v>
      </c>
      <c r="F798" s="1" t="s">
        <v>1221</v>
      </c>
      <c r="G798" s="1" t="s">
        <v>1221</v>
      </c>
      <c r="H798" s="1" t="s">
        <v>1221</v>
      </c>
      <c r="I798" s="1" t="s">
        <v>2445</v>
      </c>
    </row>
  </sheetData>
  <drawing r:id="rId1"/>
</worksheet>
</file>